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ariaBUCCINNA\Desktop\"/>
    </mc:Choice>
  </mc:AlternateContent>
  <xr:revisionPtr revIDLastSave="0" documentId="13_ncr:1_{670B814A-6DC8-4145-85A4-E7ACE2A34B7A}" xr6:coauthVersionLast="46" xr6:coauthVersionMax="47" xr10:uidLastSave="{00000000-0000-0000-0000-000000000000}"/>
  <workbookProtection workbookAlgorithmName="SHA-512" workbookHashValue="vikEBj6uDOPh1mRTWQaqd5kyhUNaYjInNwDe/6FBxECBi289j+kPzMeQ9UTDKY27XYxpJv/rJsRvDueJZaM8wg==" workbookSaltValue="O36oP2UmMijDzBt/ka0iPw==" workbookSpinCount="100000" lockStructure="1"/>
  <bookViews>
    <workbookView xWindow="-110" yWindow="-110" windowWidth="19420" windowHeight="10420" tabRatio="504" xr2:uid="{47889EAD-4A43-4C31-B2E4-C60C9D4D7BA3}"/>
  </bookViews>
  <sheets>
    <sheet name="1.RCF 2a consul. con rif.europ." sheetId="2" r:id="rId1"/>
    <sheet name="2.RCF 2012 vs RCF 2a consul." sheetId="1" r:id="rId2"/>
    <sheet name="3.RCF 2a consul. vs RCF 2012" sheetId="3" r:id="rId3"/>
  </sheets>
  <definedNames>
    <definedName name="_xlnm._FilterDatabase" localSheetId="0" hidden="1">'1.RCF 2a consul. con rif.europ.'!$A$2:$D$2</definedName>
    <definedName name="_xlnm._FilterDatabase" localSheetId="1" hidden="1">'2.RCF 2012 vs RCF 2a consul.'!$A$1:$K$283</definedName>
    <definedName name="_xlnm._FilterDatabase" localSheetId="2" hidden="1">'3.RCF 2a consul. vs RCF 2012'!$A$1:$J$1</definedName>
    <definedName name="_xlnm.Print_Area" localSheetId="1">'2.RCF 2012 vs RCF 2a consul.'!$A$1:$D$264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9" i="3" l="1"/>
  <c r="N4" i="1"/>
  <c r="N98" i="1"/>
  <c r="N129" i="1"/>
  <c r="N162" i="1"/>
  <c r="N252" i="1"/>
  <c r="N271" i="1"/>
  <c r="G161" i="3"/>
  <c r="G159" i="3"/>
  <c r="G156" i="3"/>
  <c r="G144" i="3"/>
  <c r="I6" i="3"/>
  <c r="I14" i="3"/>
  <c r="I33" i="3"/>
  <c r="I48" i="3"/>
  <c r="I49" i="3"/>
  <c r="I59" i="3"/>
  <c r="I69" i="3"/>
  <c r="I79" i="3"/>
  <c r="I87" i="3"/>
  <c r="I101" i="3"/>
  <c r="I114" i="3"/>
  <c r="I115" i="3"/>
  <c r="I131" i="3"/>
  <c r="I136" i="3"/>
  <c r="I147" i="3"/>
  <c r="I153" i="3"/>
  <c r="I167" i="3"/>
  <c r="I176" i="3"/>
  <c r="I185" i="3"/>
  <c r="I217" i="3"/>
  <c r="I242" i="3"/>
  <c r="I243" i="3"/>
  <c r="I248" i="3"/>
  <c r="I255" i="3"/>
  <c r="I261" i="3"/>
  <c r="I266" i="3"/>
  <c r="I274" i="3"/>
  <c r="I277" i="3"/>
  <c r="I282" i="3"/>
  <c r="I291" i="3"/>
  <c r="I296" i="3"/>
  <c r="I304" i="3"/>
  <c r="I305" i="3"/>
  <c r="I310" i="3"/>
  <c r="C85" i="3"/>
  <c r="D85" i="3" s="1"/>
  <c r="C84" i="3"/>
  <c r="D84" i="3" s="1"/>
  <c r="C82" i="3"/>
  <c r="D82" i="3" s="1"/>
  <c r="C81" i="3"/>
  <c r="I81" i="3" s="1"/>
  <c r="C144" i="3"/>
  <c r="I144" i="3" s="1"/>
  <c r="C279" i="3"/>
  <c r="I279" i="3" s="1"/>
  <c r="C260" i="3"/>
  <c r="I260" i="3" s="1"/>
  <c r="C253" i="3"/>
  <c r="I253" i="3" s="1"/>
  <c r="C166" i="3"/>
  <c r="I166" i="3" s="1"/>
  <c r="C161" i="3"/>
  <c r="E161" i="3" s="1"/>
  <c r="C160" i="3"/>
  <c r="D160" i="3" s="1"/>
  <c r="C159" i="3"/>
  <c r="I159" i="3" s="1"/>
  <c r="C140" i="3"/>
  <c r="I140" i="3" s="1"/>
  <c r="C138" i="3"/>
  <c r="I138" i="3" s="1"/>
  <c r="C119" i="3"/>
  <c r="E119" i="3" s="1"/>
  <c r="C129" i="3"/>
  <c r="I129" i="3" s="1"/>
  <c r="C122" i="3"/>
  <c r="I122" i="3" s="1"/>
  <c r="C118" i="3"/>
  <c r="I118" i="3" s="1"/>
  <c r="C117" i="3"/>
  <c r="I117" i="3" s="1"/>
  <c r="C105" i="3"/>
  <c r="I105" i="3" s="1"/>
  <c r="C68" i="3"/>
  <c r="I68" i="3" s="1"/>
  <c r="C66" i="3"/>
  <c r="I66" i="3" s="1"/>
  <c r="C65" i="3"/>
  <c r="I65" i="3" s="1"/>
  <c r="C55" i="3"/>
  <c r="C35" i="3"/>
  <c r="I35" i="3" s="1"/>
  <c r="F271" i="1"/>
  <c r="E272" i="1"/>
  <c r="N272" i="1" s="1"/>
  <c r="E141" i="1"/>
  <c r="N141" i="1" s="1"/>
  <c r="E100" i="1"/>
  <c r="N100" i="1" s="1"/>
  <c r="E253" i="1"/>
  <c r="N253" i="1" s="1"/>
  <c r="E250" i="1"/>
  <c r="N250" i="1" s="1"/>
  <c r="I84" i="3" l="1"/>
  <c r="I160" i="3"/>
  <c r="D55" i="3"/>
  <c r="I55" i="3"/>
  <c r="F272" i="1"/>
  <c r="I82" i="3"/>
  <c r="I161" i="3"/>
  <c r="I119" i="3"/>
  <c r="I85" i="3"/>
  <c r="E85" i="3"/>
  <c r="E84" i="3"/>
  <c r="D81" i="3"/>
  <c r="E82" i="3"/>
  <c r="E81" i="3"/>
  <c r="E144" i="3"/>
  <c r="D144" i="3"/>
  <c r="D161" i="3"/>
  <c r="E35" i="3"/>
  <c r="E160" i="3"/>
  <c r="D119" i="3"/>
  <c r="D35" i="3"/>
  <c r="E65" i="3"/>
  <c r="D65" i="3"/>
  <c r="D105" i="3"/>
  <c r="D118" i="3"/>
  <c r="E55" i="3"/>
  <c r="E117" i="3"/>
  <c r="D117" i="3"/>
  <c r="E260" i="3"/>
  <c r="D260" i="3"/>
  <c r="E68" i="3"/>
  <c r="D68" i="3"/>
  <c r="E105" i="3"/>
  <c r="E122" i="3"/>
  <c r="D122" i="3"/>
  <c r="E138" i="3"/>
  <c r="D138" i="3"/>
  <c r="E159" i="3"/>
  <c r="D159" i="3"/>
  <c r="D66" i="3"/>
  <c r="D129" i="3"/>
  <c r="D166" i="3"/>
  <c r="E279" i="3"/>
  <c r="D279" i="3"/>
  <c r="E118" i="3"/>
  <c r="E140" i="3"/>
  <c r="D140" i="3"/>
  <c r="E253" i="3"/>
  <c r="D253" i="3"/>
  <c r="E66" i="3"/>
  <c r="E129" i="3"/>
  <c r="E166" i="3"/>
  <c r="B279" i="3"/>
  <c r="B260" i="3"/>
  <c r="B253" i="3"/>
  <c r="B166" i="3"/>
  <c r="B159" i="3"/>
  <c r="B140" i="3"/>
  <c r="B138" i="3"/>
  <c r="B129" i="3"/>
  <c r="B122" i="3"/>
  <c r="B118" i="3"/>
  <c r="B117" i="3"/>
  <c r="B105" i="3"/>
  <c r="B68" i="3"/>
  <c r="B66" i="3"/>
  <c r="B65" i="3"/>
  <c r="B55" i="3"/>
  <c r="B35" i="3"/>
  <c r="E44" i="1"/>
  <c r="N44" i="1" s="1"/>
  <c r="E106" i="1"/>
  <c r="N106" i="1" s="1"/>
  <c r="F141" i="1"/>
  <c r="A78" i="3"/>
  <c r="E84" i="1"/>
  <c r="N84" i="1" s="1"/>
  <c r="A127" i="3"/>
  <c r="E99" i="1"/>
  <c r="N99" i="1" s="1"/>
  <c r="A50" i="3"/>
  <c r="B78" i="3" l="1"/>
  <c r="B127" i="3"/>
  <c r="F106" i="1"/>
  <c r="I106" i="1" s="1"/>
  <c r="F99" i="1"/>
  <c r="F44" i="1"/>
  <c r="F84" i="1"/>
  <c r="B50" i="3"/>
  <c r="E283" i="1"/>
  <c r="N283" i="1" s="1"/>
  <c r="E282" i="1"/>
  <c r="N282" i="1" s="1"/>
  <c r="E281" i="1"/>
  <c r="N281" i="1" s="1"/>
  <c r="E280" i="1"/>
  <c r="N280" i="1" s="1"/>
  <c r="E279" i="1"/>
  <c r="N279" i="1" s="1"/>
  <c r="E278" i="1"/>
  <c r="N278" i="1" s="1"/>
  <c r="E277" i="1"/>
  <c r="N277" i="1" s="1"/>
  <c r="E276" i="1"/>
  <c r="N276" i="1" s="1"/>
  <c r="E275" i="1"/>
  <c r="N275" i="1" s="1"/>
  <c r="E274" i="1"/>
  <c r="N274" i="1" s="1"/>
  <c r="E273" i="1"/>
  <c r="N273" i="1" s="1"/>
  <c r="E270" i="1"/>
  <c r="N270" i="1" s="1"/>
  <c r="E269" i="1"/>
  <c r="N269" i="1" s="1"/>
  <c r="E268" i="1"/>
  <c r="N268" i="1" s="1"/>
  <c r="E267" i="1"/>
  <c r="N267" i="1" s="1"/>
  <c r="E266" i="1"/>
  <c r="N266" i="1" s="1"/>
  <c r="E181" i="1"/>
  <c r="N181" i="1" s="1"/>
  <c r="E265" i="1"/>
  <c r="N265" i="1" s="1"/>
  <c r="E140" i="1"/>
  <c r="N140" i="1" s="1"/>
  <c r="E136" i="1"/>
  <c r="N136" i="1" s="1"/>
  <c r="E11" i="1"/>
  <c r="N11" i="1" s="1"/>
  <c r="E127" i="1"/>
  <c r="N127" i="1" s="1"/>
  <c r="E149" i="1"/>
  <c r="N149" i="1" s="1"/>
  <c r="E213" i="1"/>
  <c r="N213" i="1" s="1"/>
  <c r="A295" i="3"/>
  <c r="E262" i="1"/>
  <c r="N262" i="1" s="1"/>
  <c r="E256" i="1"/>
  <c r="N256" i="1" s="1"/>
  <c r="E261" i="1"/>
  <c r="N261" i="1" s="1"/>
  <c r="E255" i="1"/>
  <c r="N255" i="1" s="1"/>
  <c r="E243" i="1"/>
  <c r="N243" i="1" s="1"/>
  <c r="E207" i="1"/>
  <c r="N207" i="1" s="1"/>
  <c r="E201" i="1"/>
  <c r="N201" i="1" s="1"/>
  <c r="E188" i="1"/>
  <c r="N188" i="1" s="1"/>
  <c r="I4" i="1"/>
  <c r="I98" i="1"/>
  <c r="I162" i="1"/>
  <c r="E158" i="1"/>
  <c r="N158" i="1" s="1"/>
  <c r="E125" i="1"/>
  <c r="N125" i="1" s="1"/>
  <c r="E119" i="1"/>
  <c r="N119" i="1" s="1"/>
  <c r="E118" i="1"/>
  <c r="N118" i="1" s="1"/>
  <c r="E102" i="1"/>
  <c r="N102" i="1" s="1"/>
  <c r="E97" i="1"/>
  <c r="N97" i="1" s="1"/>
  <c r="E49" i="1"/>
  <c r="N49" i="1" s="1"/>
  <c r="E50" i="1"/>
  <c r="N50" i="1" s="1"/>
  <c r="E39" i="1"/>
  <c r="N39" i="1" s="1"/>
  <c r="E96" i="1"/>
  <c r="N96" i="1" s="1"/>
  <c r="E89" i="1"/>
  <c r="N89" i="1" s="1"/>
  <c r="E86" i="1"/>
  <c r="N86" i="1" s="1"/>
  <c r="E58" i="1"/>
  <c r="N58" i="1" s="1"/>
  <c r="B295" i="3" l="1"/>
  <c r="F207" i="1"/>
  <c r="I207" i="1" s="1"/>
  <c r="F243" i="1"/>
  <c r="F262" i="1"/>
  <c r="I262" i="1" s="1"/>
  <c r="F127" i="1"/>
  <c r="F265" i="1"/>
  <c r="F268" i="1"/>
  <c r="F274" i="1"/>
  <c r="F278" i="1"/>
  <c r="F282" i="1"/>
  <c r="F39" i="1"/>
  <c r="I39" i="1" s="1"/>
  <c r="F102" i="1"/>
  <c r="I102" i="1" s="1"/>
  <c r="F119" i="1"/>
  <c r="I119" i="1" s="1"/>
  <c r="F201" i="1"/>
  <c r="I201" i="1" s="1"/>
  <c r="F140" i="1"/>
  <c r="F267" i="1"/>
  <c r="F281" i="1"/>
  <c r="F86" i="1"/>
  <c r="I86" i="1" s="1"/>
  <c r="F50" i="1"/>
  <c r="I50" i="1" s="1"/>
  <c r="F89" i="1"/>
  <c r="I89" i="1" s="1"/>
  <c r="F49" i="1"/>
  <c r="I49" i="1" s="1"/>
  <c r="F158" i="1"/>
  <c r="I158" i="1" s="1"/>
  <c r="F255" i="1"/>
  <c r="I255" i="1" s="1"/>
  <c r="F11" i="1"/>
  <c r="F181" i="1"/>
  <c r="F269" i="1"/>
  <c r="F275" i="1"/>
  <c r="F279" i="1"/>
  <c r="F283" i="1"/>
  <c r="F58" i="1"/>
  <c r="I58" i="1" s="1"/>
  <c r="F256" i="1"/>
  <c r="I256" i="1" s="1"/>
  <c r="F149" i="1"/>
  <c r="I149" i="1" s="1"/>
  <c r="F273" i="1"/>
  <c r="F277" i="1"/>
  <c r="F125" i="1"/>
  <c r="I125" i="1" s="1"/>
  <c r="F96" i="1"/>
  <c r="I96" i="1" s="1"/>
  <c r="F97" i="1"/>
  <c r="I97" i="1" s="1"/>
  <c r="F118" i="1"/>
  <c r="I118" i="1" s="1"/>
  <c r="F188" i="1"/>
  <c r="I188" i="1" s="1"/>
  <c r="F261" i="1"/>
  <c r="I261" i="1" s="1"/>
  <c r="F213" i="1"/>
  <c r="F136" i="1"/>
  <c r="F266" i="1"/>
  <c r="F270" i="1"/>
  <c r="F276" i="1"/>
  <c r="F280" i="1"/>
  <c r="E55" i="1"/>
  <c r="N55" i="1" s="1"/>
  <c r="E54" i="1"/>
  <c r="N54" i="1" s="1"/>
  <c r="E52" i="1"/>
  <c r="N52" i="1" s="1"/>
  <c r="E43" i="1"/>
  <c r="N43" i="1" s="1"/>
  <c r="E41" i="1"/>
  <c r="N41" i="1" s="1"/>
  <c r="E30" i="1"/>
  <c r="N30" i="1" s="1"/>
  <c r="E29" i="1"/>
  <c r="N29" i="1" s="1"/>
  <c r="E23" i="1"/>
  <c r="N23" i="1" s="1"/>
  <c r="E20" i="1"/>
  <c r="N20" i="1" s="1"/>
  <c r="E3" i="1"/>
  <c r="N3" i="1" s="1"/>
  <c r="E215" i="1"/>
  <c r="N215" i="1" s="1"/>
  <c r="E133" i="1"/>
  <c r="N133" i="1" s="1"/>
  <c r="E132" i="1"/>
  <c r="N132" i="1" s="1"/>
  <c r="E126" i="1"/>
  <c r="N126" i="1" s="1"/>
  <c r="E71" i="1"/>
  <c r="N71" i="1" s="1"/>
  <c r="E65" i="1"/>
  <c r="N65" i="1" s="1"/>
  <c r="E59" i="1"/>
  <c r="N59" i="1" s="1"/>
  <c r="E45" i="1"/>
  <c r="N45" i="1" s="1"/>
  <c r="E227" i="1"/>
  <c r="N227" i="1" s="1"/>
  <c r="E68" i="1"/>
  <c r="N68" i="1" s="1"/>
  <c r="E240" i="1"/>
  <c r="N240" i="1" s="1"/>
  <c r="E241" i="1"/>
  <c r="N241" i="1" s="1"/>
  <c r="E90" i="1"/>
  <c r="N90" i="1" s="1"/>
  <c r="E263" i="1"/>
  <c r="N263" i="1" s="1"/>
  <c r="F250" i="1"/>
  <c r="I250" i="1" s="1"/>
  <c r="A299" i="3"/>
  <c r="A46" i="3"/>
  <c r="E254" i="1"/>
  <c r="N254" i="1" s="1"/>
  <c r="E21" i="1"/>
  <c r="N21" i="1" s="1"/>
  <c r="E264" i="1"/>
  <c r="N264" i="1" s="1"/>
  <c r="E260" i="1"/>
  <c r="N260" i="1" s="1"/>
  <c r="E259" i="1"/>
  <c r="N259" i="1" s="1"/>
  <c r="E258" i="1"/>
  <c r="N258" i="1" s="1"/>
  <c r="E257" i="1"/>
  <c r="N257" i="1" s="1"/>
  <c r="F253" i="1"/>
  <c r="I253" i="1" s="1"/>
  <c r="I252" i="1"/>
  <c r="E251" i="1"/>
  <c r="N251" i="1" s="1"/>
  <c r="E242" i="1"/>
  <c r="N242" i="1" s="1"/>
  <c r="E239" i="1"/>
  <c r="N239" i="1" s="1"/>
  <c r="E248" i="1"/>
  <c r="N248" i="1" s="1"/>
  <c r="E247" i="1"/>
  <c r="N247" i="1" s="1"/>
  <c r="E245" i="1"/>
  <c r="N245" i="1" s="1"/>
  <c r="E246" i="1"/>
  <c r="N246" i="1" s="1"/>
  <c r="E244" i="1"/>
  <c r="N244" i="1" s="1"/>
  <c r="E238" i="1"/>
  <c r="N238" i="1" s="1"/>
  <c r="E237" i="1"/>
  <c r="N237" i="1" s="1"/>
  <c r="E236" i="1"/>
  <c r="N236" i="1" s="1"/>
  <c r="E235" i="1"/>
  <c r="N235" i="1" s="1"/>
  <c r="E234" i="1"/>
  <c r="N234" i="1" s="1"/>
  <c r="E233" i="1"/>
  <c r="N233" i="1" s="1"/>
  <c r="E232" i="1"/>
  <c r="N232" i="1" s="1"/>
  <c r="E231" i="1"/>
  <c r="N231" i="1" s="1"/>
  <c r="E230" i="1"/>
  <c r="N230" i="1" s="1"/>
  <c r="E229" i="1"/>
  <c r="N229" i="1" s="1"/>
  <c r="E228" i="1"/>
  <c r="N228" i="1" s="1"/>
  <c r="E226" i="1"/>
  <c r="N226" i="1" s="1"/>
  <c r="E225" i="1"/>
  <c r="N225" i="1" s="1"/>
  <c r="E224" i="1"/>
  <c r="N224" i="1" s="1"/>
  <c r="E223" i="1"/>
  <c r="N223" i="1" s="1"/>
  <c r="E222" i="1"/>
  <c r="N222" i="1" s="1"/>
  <c r="E221" i="1"/>
  <c r="N221" i="1" s="1"/>
  <c r="E220" i="1"/>
  <c r="N220" i="1" s="1"/>
  <c r="E219" i="1"/>
  <c r="N219" i="1" s="1"/>
  <c r="E218" i="1"/>
  <c r="N218" i="1" s="1"/>
  <c r="E217" i="1"/>
  <c r="N217" i="1" s="1"/>
  <c r="E216" i="1"/>
  <c r="N216" i="1" s="1"/>
  <c r="E214" i="1"/>
  <c r="N214" i="1" s="1"/>
  <c r="E212" i="1"/>
  <c r="N212" i="1" s="1"/>
  <c r="E211" i="1"/>
  <c r="N211" i="1" s="1"/>
  <c r="E210" i="1"/>
  <c r="N210" i="1" s="1"/>
  <c r="E209" i="1"/>
  <c r="N209" i="1" s="1"/>
  <c r="E208" i="1"/>
  <c r="N208" i="1" s="1"/>
  <c r="E206" i="1"/>
  <c r="N206" i="1" s="1"/>
  <c r="E205" i="1"/>
  <c r="N205" i="1" s="1"/>
  <c r="E204" i="1"/>
  <c r="N204" i="1" s="1"/>
  <c r="E203" i="1"/>
  <c r="N203" i="1" s="1"/>
  <c r="E202" i="1"/>
  <c r="N202" i="1" s="1"/>
  <c r="E200" i="1"/>
  <c r="N200" i="1" s="1"/>
  <c r="E199" i="1"/>
  <c r="N199" i="1" s="1"/>
  <c r="E198" i="1"/>
  <c r="N198" i="1" s="1"/>
  <c r="E197" i="1"/>
  <c r="N197" i="1" s="1"/>
  <c r="E196" i="1"/>
  <c r="N196" i="1" s="1"/>
  <c r="E195" i="1"/>
  <c r="N195" i="1" s="1"/>
  <c r="E194" i="1"/>
  <c r="N194" i="1" s="1"/>
  <c r="E193" i="1"/>
  <c r="N193" i="1" s="1"/>
  <c r="E192" i="1"/>
  <c r="N192" i="1" s="1"/>
  <c r="E191" i="1"/>
  <c r="N191" i="1" s="1"/>
  <c r="E190" i="1"/>
  <c r="N190" i="1" s="1"/>
  <c r="E189" i="1"/>
  <c r="N189" i="1" s="1"/>
  <c r="E187" i="1"/>
  <c r="N187" i="1" s="1"/>
  <c r="E186" i="1"/>
  <c r="N186" i="1" s="1"/>
  <c r="E185" i="1"/>
  <c r="N185" i="1" s="1"/>
  <c r="E184" i="1"/>
  <c r="N184" i="1" s="1"/>
  <c r="E183" i="1"/>
  <c r="N183" i="1" s="1"/>
  <c r="E167" i="1"/>
  <c r="N167" i="1" s="1"/>
  <c r="E180" i="1"/>
  <c r="N180" i="1" s="1"/>
  <c r="E179" i="1"/>
  <c r="N179" i="1" s="1"/>
  <c r="E177" i="1"/>
  <c r="N177" i="1" s="1"/>
  <c r="E174" i="1"/>
  <c r="N174" i="1" s="1"/>
  <c r="E175" i="1"/>
  <c r="N175" i="1" s="1"/>
  <c r="E165" i="1"/>
  <c r="N165" i="1" s="1"/>
  <c r="E164" i="1"/>
  <c r="N164" i="1" s="1"/>
  <c r="E163" i="1"/>
  <c r="N163" i="1" s="1"/>
  <c r="E161" i="1"/>
  <c r="N161" i="1" s="1"/>
  <c r="E160" i="1"/>
  <c r="N160" i="1" s="1"/>
  <c r="E159" i="1"/>
  <c r="N159" i="1" s="1"/>
  <c r="E157" i="1"/>
  <c r="N157" i="1" s="1"/>
  <c r="E156" i="1"/>
  <c r="N156" i="1" s="1"/>
  <c r="E155" i="1"/>
  <c r="N155" i="1" s="1"/>
  <c r="E154" i="1"/>
  <c r="N154" i="1" s="1"/>
  <c r="E153" i="1"/>
  <c r="N153" i="1" s="1"/>
  <c r="E152" i="1"/>
  <c r="N152" i="1" s="1"/>
  <c r="E151" i="1"/>
  <c r="N151" i="1" s="1"/>
  <c r="E150" i="1"/>
  <c r="N150" i="1" s="1"/>
  <c r="E148" i="1"/>
  <c r="N148" i="1" s="1"/>
  <c r="E147" i="1"/>
  <c r="N147" i="1" s="1"/>
  <c r="E145" i="1"/>
  <c r="N145" i="1" s="1"/>
  <c r="E144" i="1"/>
  <c r="N144" i="1" s="1"/>
  <c r="E143" i="1"/>
  <c r="N143" i="1" s="1"/>
  <c r="I141" i="1"/>
  <c r="E134" i="1"/>
  <c r="N134" i="1" s="1"/>
  <c r="E131" i="1"/>
  <c r="N131" i="1" s="1"/>
  <c r="E130" i="1"/>
  <c r="N130" i="1" s="1"/>
  <c r="I129" i="1"/>
  <c r="E121" i="1"/>
  <c r="N121" i="1" s="1"/>
  <c r="E128" i="1"/>
  <c r="N128" i="1" s="1"/>
  <c r="E120" i="1"/>
  <c r="N120" i="1" s="1"/>
  <c r="E146" i="1"/>
  <c r="N146" i="1" s="1"/>
  <c r="E138" i="1"/>
  <c r="N138" i="1" s="1"/>
  <c r="E137" i="1"/>
  <c r="N137" i="1" s="1"/>
  <c r="E135" i="1"/>
  <c r="N135" i="1" s="1"/>
  <c r="E178" i="1"/>
  <c r="N178" i="1" s="1"/>
  <c r="E182" i="1"/>
  <c r="N182" i="1" s="1"/>
  <c r="E176" i="1"/>
  <c r="N176" i="1" s="1"/>
  <c r="E173" i="1"/>
  <c r="N173" i="1" s="1"/>
  <c r="E172" i="1"/>
  <c r="N172" i="1" s="1"/>
  <c r="E171" i="1"/>
  <c r="N171" i="1" s="1"/>
  <c r="E170" i="1"/>
  <c r="N170" i="1" s="1"/>
  <c r="E169" i="1"/>
  <c r="N169" i="1" s="1"/>
  <c r="E166" i="1"/>
  <c r="N166" i="1" s="1"/>
  <c r="E168" i="1"/>
  <c r="N168" i="1" s="1"/>
  <c r="E60" i="1"/>
  <c r="N60" i="1" s="1"/>
  <c r="E117" i="1"/>
  <c r="N117" i="1" s="1"/>
  <c r="E112" i="1"/>
  <c r="N112" i="1" s="1"/>
  <c r="E116" i="1"/>
  <c r="N116" i="1" s="1"/>
  <c r="E115" i="1"/>
  <c r="N115" i="1" s="1"/>
  <c r="E113" i="1"/>
  <c r="N113" i="1" s="1"/>
  <c r="E114" i="1"/>
  <c r="N114" i="1" s="1"/>
  <c r="E111" i="1"/>
  <c r="N111" i="1" s="1"/>
  <c r="E110" i="1"/>
  <c r="N110" i="1" s="1"/>
  <c r="E109" i="1"/>
  <c r="N109" i="1" s="1"/>
  <c r="E108" i="1"/>
  <c r="N108" i="1" s="1"/>
  <c r="E107" i="1"/>
  <c r="N107" i="1" s="1"/>
  <c r="E105" i="1"/>
  <c r="N105" i="1" s="1"/>
  <c r="E104" i="1"/>
  <c r="N104" i="1" s="1"/>
  <c r="E103" i="1"/>
  <c r="N103" i="1" s="1"/>
  <c r="E101" i="1"/>
  <c r="N101" i="1" s="1"/>
  <c r="F100" i="1"/>
  <c r="I100" i="1" s="1"/>
  <c r="E94" i="1"/>
  <c r="N94" i="1" s="1"/>
  <c r="E91" i="1"/>
  <c r="N91" i="1" s="1"/>
  <c r="E82" i="1"/>
  <c r="N82" i="1" s="1"/>
  <c r="E93" i="1"/>
  <c r="N93" i="1" s="1"/>
  <c r="E92" i="1"/>
  <c r="N92" i="1" s="1"/>
  <c r="E88" i="1"/>
  <c r="N88" i="1" s="1"/>
  <c r="E87" i="1"/>
  <c r="N87" i="1" s="1"/>
  <c r="E83" i="1"/>
  <c r="N83" i="1" s="1"/>
  <c r="E81" i="1"/>
  <c r="N81" i="1" s="1"/>
  <c r="E78" i="1"/>
  <c r="N78" i="1" s="1"/>
  <c r="E77" i="1"/>
  <c r="N77" i="1" s="1"/>
  <c r="E76" i="1"/>
  <c r="N76" i="1" s="1"/>
  <c r="I99" i="1"/>
  <c r="E75" i="1"/>
  <c r="N75" i="1" s="1"/>
  <c r="E70" i="1"/>
  <c r="N70" i="1" s="1"/>
  <c r="E142" i="1"/>
  <c r="N142" i="1" s="1"/>
  <c r="E85" i="1"/>
  <c r="N85" i="1" s="1"/>
  <c r="I84" i="1"/>
  <c r="E79" i="1"/>
  <c r="N79" i="1" s="1"/>
  <c r="E72" i="1"/>
  <c r="N72" i="1" s="1"/>
  <c r="E73" i="1"/>
  <c r="N73" i="1" s="1"/>
  <c r="E74" i="1"/>
  <c r="N74" i="1" s="1"/>
  <c r="E123" i="1"/>
  <c r="N123" i="1" s="1"/>
  <c r="E122" i="1"/>
  <c r="N122" i="1" s="1"/>
  <c r="E69" i="1"/>
  <c r="N69" i="1" s="1"/>
  <c r="E67" i="1"/>
  <c r="N67" i="1" s="1"/>
  <c r="E66" i="1"/>
  <c r="N66" i="1" s="1"/>
  <c r="E64" i="1"/>
  <c r="N64" i="1" s="1"/>
  <c r="E13" i="1"/>
  <c r="N13" i="1" s="1"/>
  <c r="B1" i="3"/>
  <c r="E61" i="1"/>
  <c r="N61" i="1" s="1"/>
  <c r="E63" i="1"/>
  <c r="N63" i="1" s="1"/>
  <c r="E62" i="1"/>
  <c r="N62" i="1" s="1"/>
  <c r="E80" i="1"/>
  <c r="N80" i="1" s="1"/>
  <c r="E124" i="1"/>
  <c r="N124" i="1" s="1"/>
  <c r="E249" i="1"/>
  <c r="N249" i="1" s="1"/>
  <c r="E48" i="1"/>
  <c r="N48" i="1" s="1"/>
  <c r="E47" i="1"/>
  <c r="N47" i="1" s="1"/>
  <c r="E57" i="1"/>
  <c r="N57" i="1" s="1"/>
  <c r="E56" i="1"/>
  <c r="N56" i="1" s="1"/>
  <c r="E46" i="1"/>
  <c r="N46" i="1" s="1"/>
  <c r="E53" i="1"/>
  <c r="N53" i="1" s="1"/>
  <c r="E51" i="1"/>
  <c r="N51" i="1" s="1"/>
  <c r="E42" i="1"/>
  <c r="N42" i="1" s="1"/>
  <c r="E139" i="1"/>
  <c r="N139" i="1" s="1"/>
  <c r="E95" i="1"/>
  <c r="N95" i="1" s="1"/>
  <c r="E25" i="1"/>
  <c r="N25" i="1" s="1"/>
  <c r="E40" i="1"/>
  <c r="N40" i="1" s="1"/>
  <c r="E38" i="1"/>
  <c r="N38" i="1" s="1"/>
  <c r="E37" i="1"/>
  <c r="N37" i="1" s="1"/>
  <c r="E36" i="1"/>
  <c r="N36" i="1" s="1"/>
  <c r="E35" i="1"/>
  <c r="N35" i="1" s="1"/>
  <c r="E34" i="1"/>
  <c r="N34" i="1" s="1"/>
  <c r="E32" i="1"/>
  <c r="N32" i="1" s="1"/>
  <c r="E33" i="1"/>
  <c r="N33" i="1" s="1"/>
  <c r="E31" i="1"/>
  <c r="N31" i="1" s="1"/>
  <c r="E28" i="1"/>
  <c r="N28" i="1" s="1"/>
  <c r="E27" i="1"/>
  <c r="N27" i="1" s="1"/>
  <c r="E26" i="1"/>
  <c r="N26" i="1" s="1"/>
  <c r="E12" i="1"/>
  <c r="N12" i="1" s="1"/>
  <c r="E10" i="1"/>
  <c r="N10" i="1" s="1"/>
  <c r="E24" i="1"/>
  <c r="N24" i="1" s="1"/>
  <c r="E22" i="1"/>
  <c r="N22" i="1" s="1"/>
  <c r="E19" i="1"/>
  <c r="N19" i="1" s="1"/>
  <c r="E9" i="1"/>
  <c r="N9" i="1" s="1"/>
  <c r="E8" i="1"/>
  <c r="N8" i="1" s="1"/>
  <c r="E7" i="1"/>
  <c r="N7" i="1" s="1"/>
  <c r="E6" i="1"/>
  <c r="N6" i="1" s="1"/>
  <c r="E5" i="1"/>
  <c r="N5" i="1" s="1"/>
  <c r="E18" i="1"/>
  <c r="N18" i="1" s="1"/>
  <c r="E17" i="1"/>
  <c r="N17" i="1" s="1"/>
  <c r="E16" i="1"/>
  <c r="N16" i="1" s="1"/>
  <c r="E15" i="1"/>
  <c r="N15" i="1" s="1"/>
  <c r="E14" i="1"/>
  <c r="N14" i="1" s="1"/>
  <c r="A9" i="3"/>
  <c r="A4" i="3"/>
  <c r="A5" i="3"/>
  <c r="A6" i="3"/>
  <c r="A7" i="3"/>
  <c r="A8" i="3"/>
  <c r="A10" i="3"/>
  <c r="A11" i="3"/>
  <c r="A12" i="3"/>
  <c r="A13" i="3"/>
  <c r="A14" i="3"/>
  <c r="A15" i="3"/>
  <c r="A16" i="3"/>
  <c r="A17" i="3"/>
  <c r="A18" i="3"/>
  <c r="A19" i="3"/>
  <c r="A20" i="3"/>
  <c r="A21" i="3"/>
  <c r="A22" i="3"/>
  <c r="A23" i="3"/>
  <c r="A24" i="3"/>
  <c r="A25" i="3"/>
  <c r="A26" i="3"/>
  <c r="A27" i="3"/>
  <c r="A28" i="3"/>
  <c r="A29" i="3"/>
  <c r="A30" i="3"/>
  <c r="A31" i="3"/>
  <c r="A32" i="3"/>
  <c r="A33" i="3"/>
  <c r="A34" i="3"/>
  <c r="A36" i="3"/>
  <c r="A37" i="3"/>
  <c r="A38" i="3"/>
  <c r="A39" i="3"/>
  <c r="A40" i="3"/>
  <c r="A41" i="3"/>
  <c r="A42" i="3"/>
  <c r="A43" i="3"/>
  <c r="A44" i="3"/>
  <c r="A45" i="3"/>
  <c r="A47" i="3"/>
  <c r="A48" i="3"/>
  <c r="A49" i="3"/>
  <c r="A51" i="3"/>
  <c r="A52" i="3"/>
  <c r="A53" i="3"/>
  <c r="A54" i="3"/>
  <c r="A56" i="3"/>
  <c r="A57" i="3"/>
  <c r="A58" i="3"/>
  <c r="A59" i="3"/>
  <c r="A60" i="3"/>
  <c r="A61" i="3"/>
  <c r="A62" i="3"/>
  <c r="A63" i="3"/>
  <c r="A64" i="3"/>
  <c r="A67" i="3"/>
  <c r="A69" i="3"/>
  <c r="A70" i="3"/>
  <c r="A71" i="3"/>
  <c r="A72" i="3"/>
  <c r="A73" i="3"/>
  <c r="A74" i="3"/>
  <c r="A75" i="3"/>
  <c r="A76" i="3"/>
  <c r="A77" i="3"/>
  <c r="A79" i="3"/>
  <c r="A80" i="3"/>
  <c r="A83" i="3"/>
  <c r="A86" i="3"/>
  <c r="A87" i="3"/>
  <c r="A88" i="3"/>
  <c r="A89" i="3"/>
  <c r="A90" i="3"/>
  <c r="A91" i="3"/>
  <c r="A92" i="3"/>
  <c r="A93" i="3"/>
  <c r="A94" i="3"/>
  <c r="A95" i="3"/>
  <c r="A96" i="3"/>
  <c r="A97" i="3"/>
  <c r="A98" i="3"/>
  <c r="A99" i="3"/>
  <c r="A100" i="3"/>
  <c r="A101" i="3"/>
  <c r="A102" i="3"/>
  <c r="A103" i="3"/>
  <c r="A104" i="3"/>
  <c r="A106" i="3"/>
  <c r="A107" i="3"/>
  <c r="A108" i="3"/>
  <c r="A109" i="3"/>
  <c r="A110" i="3"/>
  <c r="A111" i="3"/>
  <c r="A112" i="3"/>
  <c r="A113" i="3"/>
  <c r="A114" i="3"/>
  <c r="A115" i="3"/>
  <c r="A116" i="3"/>
  <c r="A120" i="3"/>
  <c r="A121" i="3"/>
  <c r="A123" i="3"/>
  <c r="A124" i="3"/>
  <c r="A125" i="3"/>
  <c r="A126" i="3"/>
  <c r="A128" i="3"/>
  <c r="A130" i="3"/>
  <c r="A131" i="3"/>
  <c r="A132" i="3"/>
  <c r="A133" i="3"/>
  <c r="A134" i="3"/>
  <c r="A135" i="3"/>
  <c r="A136" i="3"/>
  <c r="A137" i="3"/>
  <c r="A139" i="3"/>
  <c r="A141" i="3"/>
  <c r="A142" i="3"/>
  <c r="A143" i="3"/>
  <c r="A145" i="3"/>
  <c r="A146" i="3"/>
  <c r="A147" i="3"/>
  <c r="A148" i="3"/>
  <c r="A149" i="3"/>
  <c r="A150" i="3"/>
  <c r="A151" i="3"/>
  <c r="A152" i="3"/>
  <c r="A153" i="3"/>
  <c r="A154" i="3"/>
  <c r="A155" i="3"/>
  <c r="A156" i="3"/>
  <c r="A157" i="3"/>
  <c r="A158" i="3"/>
  <c r="A162" i="3"/>
  <c r="A163" i="3"/>
  <c r="A164" i="3"/>
  <c r="A165"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4" i="3"/>
  <c r="A255" i="3"/>
  <c r="A256" i="3"/>
  <c r="A257" i="3"/>
  <c r="A258" i="3"/>
  <c r="A259" i="3"/>
  <c r="A261" i="3"/>
  <c r="A262" i="3"/>
  <c r="A263" i="3"/>
  <c r="A264" i="3"/>
  <c r="A265" i="3"/>
  <c r="A266" i="3"/>
  <c r="A267" i="3"/>
  <c r="A268" i="3"/>
  <c r="A269" i="3"/>
  <c r="A270" i="3"/>
  <c r="A271" i="3"/>
  <c r="A272" i="3"/>
  <c r="A273" i="3"/>
  <c r="A274" i="3"/>
  <c r="A275" i="3"/>
  <c r="A276" i="3"/>
  <c r="A277" i="3"/>
  <c r="A278" i="3"/>
  <c r="A280" i="3"/>
  <c r="A281" i="3"/>
  <c r="A282" i="3"/>
  <c r="A283" i="3"/>
  <c r="A284" i="3"/>
  <c r="A285" i="3"/>
  <c r="A286" i="3"/>
  <c r="A287" i="3"/>
  <c r="A288" i="3"/>
  <c r="A289" i="3"/>
  <c r="A290" i="3"/>
  <c r="A291" i="3"/>
  <c r="A292" i="3"/>
  <c r="A293" i="3"/>
  <c r="A294" i="3"/>
  <c r="A296" i="3"/>
  <c r="A297" i="3"/>
  <c r="A298" i="3"/>
  <c r="A300" i="3"/>
  <c r="A301" i="3"/>
  <c r="A302" i="3"/>
  <c r="A303" i="3"/>
  <c r="A304" i="3"/>
  <c r="A305" i="3"/>
  <c r="A306" i="3"/>
  <c r="A307" i="3"/>
  <c r="A308" i="3"/>
  <c r="A309" i="3"/>
  <c r="A310" i="3"/>
  <c r="A311" i="3"/>
  <c r="A312" i="3"/>
  <c r="A313" i="3"/>
  <c r="A3" i="3"/>
  <c r="A2" i="3"/>
  <c r="A1" i="3"/>
  <c r="E2" i="1"/>
  <c r="N2" i="1" s="1"/>
  <c r="I300" i="3" l="1"/>
  <c r="J300" i="3" s="1"/>
  <c r="I162" i="3"/>
  <c r="J162" i="3" s="1"/>
  <c r="I61" i="3"/>
  <c r="J61" i="3" s="1"/>
  <c r="I299" i="3"/>
  <c r="J299" i="3" s="1"/>
  <c r="I313" i="3"/>
  <c r="J313" i="3" s="1"/>
  <c r="I73" i="3"/>
  <c r="J73" i="3" s="1"/>
  <c r="I311" i="3"/>
  <c r="J311" i="3" s="1"/>
  <c r="I303" i="3"/>
  <c r="J303" i="3" s="1"/>
  <c r="I298" i="3"/>
  <c r="J298" i="3" s="1"/>
  <c r="I186" i="3"/>
  <c r="J186" i="3" s="1"/>
  <c r="I100" i="3"/>
  <c r="J100" i="3" s="1"/>
  <c r="I96" i="3"/>
  <c r="I75" i="3"/>
  <c r="J75" i="3" s="1"/>
  <c r="I60" i="3"/>
  <c r="J60" i="3" s="1"/>
  <c r="B3" i="3"/>
  <c r="I157" i="3"/>
  <c r="J157" i="3" s="1"/>
  <c r="I99" i="3"/>
  <c r="J99" i="3" s="1"/>
  <c r="I95" i="3"/>
  <c r="J95" i="3" s="1"/>
  <c r="I27" i="3"/>
  <c r="J27" i="3" s="1"/>
  <c r="B2" i="3"/>
  <c r="C306" i="3"/>
  <c r="C302" i="3"/>
  <c r="D302" i="3" s="1"/>
  <c r="C297" i="3"/>
  <c r="C292" i="3"/>
  <c r="C288" i="3"/>
  <c r="C284" i="3"/>
  <c r="D284" i="3" s="1"/>
  <c r="C280" i="3"/>
  <c r="C275" i="3"/>
  <c r="C271" i="3"/>
  <c r="C267" i="3"/>
  <c r="D267" i="3" s="1"/>
  <c r="C263" i="3"/>
  <c r="C258" i="3"/>
  <c r="C254" i="3"/>
  <c r="C249" i="3"/>
  <c r="D249" i="3" s="1"/>
  <c r="C245" i="3"/>
  <c r="C241" i="3"/>
  <c r="C237" i="3"/>
  <c r="C233" i="3"/>
  <c r="D233" i="3" s="1"/>
  <c r="C229" i="3"/>
  <c r="C225" i="3"/>
  <c r="C221" i="3"/>
  <c r="C213" i="3"/>
  <c r="E213" i="3" s="1"/>
  <c r="C209" i="3"/>
  <c r="C205" i="3"/>
  <c r="C201" i="3"/>
  <c r="C197" i="3"/>
  <c r="C193" i="3"/>
  <c r="C189" i="3"/>
  <c r="C181" i="3"/>
  <c r="C177" i="3"/>
  <c r="E177" i="3" s="1"/>
  <c r="C173" i="3"/>
  <c r="C169" i="3"/>
  <c r="C164" i="3"/>
  <c r="E164" i="3" s="1"/>
  <c r="C149" i="3"/>
  <c r="C145" i="3"/>
  <c r="C139" i="3"/>
  <c r="C134" i="3"/>
  <c r="C130" i="3"/>
  <c r="D130" i="3" s="1"/>
  <c r="C124" i="3"/>
  <c r="C116" i="3"/>
  <c r="C112" i="3"/>
  <c r="E112" i="3" s="1"/>
  <c r="C108" i="3"/>
  <c r="C103" i="3"/>
  <c r="C91" i="3"/>
  <c r="C74" i="3"/>
  <c r="C70" i="3"/>
  <c r="C54" i="3"/>
  <c r="C312" i="3"/>
  <c r="C294" i="3"/>
  <c r="C286" i="3"/>
  <c r="E286" i="3" s="1"/>
  <c r="C269" i="3"/>
  <c r="C256" i="3"/>
  <c r="C247" i="3"/>
  <c r="C235" i="3"/>
  <c r="C227" i="3"/>
  <c r="C219" i="3"/>
  <c r="C211" i="3"/>
  <c r="C203" i="3"/>
  <c r="C195" i="3"/>
  <c r="C187" i="3"/>
  <c r="C179" i="3"/>
  <c r="D179" i="3" s="1"/>
  <c r="C155" i="3"/>
  <c r="C308" i="3"/>
  <c r="C290" i="3"/>
  <c r="C273" i="3"/>
  <c r="C265" i="3"/>
  <c r="C251" i="3"/>
  <c r="C239" i="3"/>
  <c r="C231" i="3"/>
  <c r="C223" i="3"/>
  <c r="C215" i="3"/>
  <c r="C207" i="3"/>
  <c r="C199" i="3"/>
  <c r="C191" i="3"/>
  <c r="C183" i="3"/>
  <c r="C175" i="3"/>
  <c r="C171" i="3"/>
  <c r="C307" i="3"/>
  <c r="C293" i="3"/>
  <c r="C289" i="3"/>
  <c r="C285" i="3"/>
  <c r="C281" i="3"/>
  <c r="C276" i="3"/>
  <c r="C272" i="3"/>
  <c r="C268" i="3"/>
  <c r="C264" i="3"/>
  <c r="C259" i="3"/>
  <c r="C250" i="3"/>
  <c r="C246" i="3"/>
  <c r="C238" i="3"/>
  <c r="C234" i="3"/>
  <c r="C230" i="3"/>
  <c r="C226" i="3"/>
  <c r="C222" i="3"/>
  <c r="C218" i="3"/>
  <c r="C214" i="3"/>
  <c r="C210" i="3"/>
  <c r="C206" i="3"/>
  <c r="C202" i="3"/>
  <c r="C198" i="3"/>
  <c r="C194" i="3"/>
  <c r="C190" i="3"/>
  <c r="C182" i="3"/>
  <c r="C178" i="3"/>
  <c r="C174" i="3"/>
  <c r="C170" i="3"/>
  <c r="C165" i="3"/>
  <c r="C158" i="3"/>
  <c r="C154" i="3"/>
  <c r="C150" i="3"/>
  <c r="C146" i="3"/>
  <c r="C141" i="3"/>
  <c r="C135" i="3"/>
  <c r="C125" i="3"/>
  <c r="C120" i="3"/>
  <c r="C113" i="3"/>
  <c r="C109" i="3"/>
  <c r="C104" i="3"/>
  <c r="C92" i="3"/>
  <c r="C88" i="3"/>
  <c r="C80" i="3"/>
  <c r="C71" i="3"/>
  <c r="C64" i="3"/>
  <c r="C56" i="3"/>
  <c r="C51" i="3"/>
  <c r="C45" i="3"/>
  <c r="C41" i="3"/>
  <c r="C37" i="3"/>
  <c r="C32" i="3"/>
  <c r="C28" i="3"/>
  <c r="C24" i="3"/>
  <c r="C20" i="3"/>
  <c r="C16" i="3"/>
  <c r="C12" i="3"/>
  <c r="C7" i="3"/>
  <c r="C9" i="3"/>
  <c r="C295" i="3"/>
  <c r="C63" i="3"/>
  <c r="E63" i="3" s="1"/>
  <c r="C44" i="3"/>
  <c r="C36" i="3"/>
  <c r="C31" i="3"/>
  <c r="C19" i="3"/>
  <c r="C15" i="3"/>
  <c r="C11" i="3"/>
  <c r="C40" i="3"/>
  <c r="C23" i="3"/>
  <c r="C50" i="3"/>
  <c r="C78" i="3"/>
  <c r="C127" i="3"/>
  <c r="C309" i="3"/>
  <c r="C301" i="3"/>
  <c r="C287" i="3"/>
  <c r="C283" i="3"/>
  <c r="C278" i="3"/>
  <c r="C270" i="3"/>
  <c r="C262" i="3"/>
  <c r="C257" i="3"/>
  <c r="C252" i="3"/>
  <c r="C244" i="3"/>
  <c r="C240" i="3"/>
  <c r="C236" i="3"/>
  <c r="C232" i="3"/>
  <c r="C228" i="3"/>
  <c r="C224" i="3"/>
  <c r="C220" i="3"/>
  <c r="C216" i="3"/>
  <c r="C212" i="3"/>
  <c r="C208" i="3"/>
  <c r="C204" i="3"/>
  <c r="C200" i="3"/>
  <c r="C196" i="3"/>
  <c r="C192" i="3"/>
  <c r="C188" i="3"/>
  <c r="C184" i="3"/>
  <c r="C180" i="3"/>
  <c r="C172" i="3"/>
  <c r="C168" i="3"/>
  <c r="C163" i="3"/>
  <c r="C156" i="3"/>
  <c r="C152" i="3"/>
  <c r="C148" i="3"/>
  <c r="C143" i="3"/>
  <c r="C137" i="3"/>
  <c r="C133" i="3"/>
  <c r="C128" i="3"/>
  <c r="C123" i="3"/>
  <c r="C111" i="3"/>
  <c r="C107" i="3"/>
  <c r="C102" i="3"/>
  <c r="C98" i="3"/>
  <c r="C94" i="3"/>
  <c r="C90" i="3"/>
  <c r="C86" i="3"/>
  <c r="C77" i="3"/>
  <c r="C62" i="3"/>
  <c r="C58" i="3"/>
  <c r="C53" i="3"/>
  <c r="C43" i="3"/>
  <c r="C39" i="3"/>
  <c r="C34" i="3"/>
  <c r="C30" i="3"/>
  <c r="C26" i="3"/>
  <c r="C22" i="3"/>
  <c r="C18" i="3"/>
  <c r="C10" i="3"/>
  <c r="C5" i="3"/>
  <c r="C151" i="3"/>
  <c r="C142" i="3"/>
  <c r="C132" i="3"/>
  <c r="C126" i="3"/>
  <c r="C121" i="3"/>
  <c r="C110" i="3"/>
  <c r="C106" i="3"/>
  <c r="C97" i="3"/>
  <c r="C93" i="3"/>
  <c r="C89" i="3"/>
  <c r="C83" i="3"/>
  <c r="C76" i="3"/>
  <c r="C72" i="3"/>
  <c r="C67" i="3"/>
  <c r="C57" i="3"/>
  <c r="C52" i="3"/>
  <c r="C47" i="3"/>
  <c r="C42" i="3"/>
  <c r="C38" i="3"/>
  <c r="C29" i="3"/>
  <c r="C25" i="3"/>
  <c r="C21" i="3"/>
  <c r="C17" i="3"/>
  <c r="C13" i="3"/>
  <c r="C8" i="3"/>
  <c r="C4" i="3"/>
  <c r="F249" i="1"/>
  <c r="I249" i="1" s="1"/>
  <c r="C46" i="3"/>
  <c r="D269" i="3"/>
  <c r="J96" i="3"/>
  <c r="J14" i="3"/>
  <c r="F35" i="1"/>
  <c r="I35" i="1" s="1"/>
  <c r="F94" i="1"/>
  <c r="I94" i="1" s="1"/>
  <c r="F114" i="1"/>
  <c r="I114" i="1" s="1"/>
  <c r="F166" i="1"/>
  <c r="I166" i="1" s="1"/>
  <c r="F172" i="1"/>
  <c r="I172" i="1" s="1"/>
  <c r="F146" i="1"/>
  <c r="I146" i="1" s="1"/>
  <c r="F156" i="1"/>
  <c r="I156" i="1" s="1"/>
  <c r="F17" i="1"/>
  <c r="I17" i="1" s="1"/>
  <c r="F7" i="1"/>
  <c r="I7" i="1" s="1"/>
  <c r="F22" i="1"/>
  <c r="I22" i="1" s="1"/>
  <c r="F26" i="1"/>
  <c r="I26" i="1" s="1"/>
  <c r="F33" i="1"/>
  <c r="I33" i="1" s="1"/>
  <c r="F36" i="1"/>
  <c r="I36" i="1" s="1"/>
  <c r="F25" i="1"/>
  <c r="I25" i="1" s="1"/>
  <c r="F56" i="1"/>
  <c r="I56" i="1" s="1"/>
  <c r="F63" i="1"/>
  <c r="I63" i="1" s="1"/>
  <c r="F64" i="1"/>
  <c r="I64" i="1" s="1"/>
  <c r="F122" i="1"/>
  <c r="I122" i="1" s="1"/>
  <c r="F72" i="1"/>
  <c r="I72" i="1" s="1"/>
  <c r="F142" i="1"/>
  <c r="I142" i="1" s="1"/>
  <c r="F76" i="1"/>
  <c r="I76" i="1" s="1"/>
  <c r="F83" i="1"/>
  <c r="I83" i="1" s="1"/>
  <c r="F93" i="1"/>
  <c r="I93" i="1" s="1"/>
  <c r="F104" i="1"/>
  <c r="I104" i="1" s="1"/>
  <c r="F109" i="1"/>
  <c r="I109" i="1" s="1"/>
  <c r="F113" i="1"/>
  <c r="I113" i="1" s="1"/>
  <c r="F117" i="1"/>
  <c r="I117" i="1" s="1"/>
  <c r="F169" i="1"/>
  <c r="I169" i="1" s="1"/>
  <c r="F173" i="1"/>
  <c r="I173" i="1" s="1"/>
  <c r="F135" i="1"/>
  <c r="I135" i="1" s="1"/>
  <c r="F120" i="1"/>
  <c r="I120" i="1" s="1"/>
  <c r="F130" i="1"/>
  <c r="I130" i="1" s="1"/>
  <c r="F143" i="1"/>
  <c r="I143" i="1" s="1"/>
  <c r="F148" i="1"/>
  <c r="I148" i="1" s="1"/>
  <c r="F153" i="1"/>
  <c r="I153" i="1" s="1"/>
  <c r="F157" i="1"/>
  <c r="I157" i="1" s="1"/>
  <c r="F163" i="1"/>
  <c r="I163" i="1" s="1"/>
  <c r="F174" i="1"/>
  <c r="I174" i="1" s="1"/>
  <c r="F167" i="1"/>
  <c r="I167" i="1" s="1"/>
  <c r="F186" i="1"/>
  <c r="I186" i="1" s="1"/>
  <c r="F191" i="1"/>
  <c r="I191" i="1" s="1"/>
  <c r="F195" i="1"/>
  <c r="I195" i="1" s="1"/>
  <c r="F199" i="1"/>
  <c r="I199" i="1" s="1"/>
  <c r="F204" i="1"/>
  <c r="I204" i="1" s="1"/>
  <c r="F209" i="1"/>
  <c r="I209" i="1" s="1"/>
  <c r="F214" i="1"/>
  <c r="I214" i="1" s="1"/>
  <c r="F219" i="1"/>
  <c r="I219" i="1" s="1"/>
  <c r="F223" i="1"/>
  <c r="I223" i="1" s="1"/>
  <c r="F228" i="1"/>
  <c r="I228" i="1" s="1"/>
  <c r="F232" i="1"/>
  <c r="I232" i="1" s="1"/>
  <c r="F236" i="1"/>
  <c r="I236" i="1" s="1"/>
  <c r="F246" i="1"/>
  <c r="I246" i="1" s="1"/>
  <c r="F239" i="1"/>
  <c r="I239" i="1" s="1"/>
  <c r="F260" i="1"/>
  <c r="I260" i="1" s="1"/>
  <c r="F241" i="1"/>
  <c r="I241" i="1" s="1"/>
  <c r="F45" i="1"/>
  <c r="I45" i="1" s="1"/>
  <c r="F126" i="1"/>
  <c r="I126" i="1" s="1"/>
  <c r="F215" i="1"/>
  <c r="I215" i="1" s="1"/>
  <c r="F23" i="1"/>
  <c r="I23" i="1" s="1"/>
  <c r="F43" i="1"/>
  <c r="I43" i="1" s="1"/>
  <c r="F14" i="1"/>
  <c r="I14" i="1" s="1"/>
  <c r="F8" i="1"/>
  <c r="I8" i="1" s="1"/>
  <c r="F27" i="1"/>
  <c r="I27" i="1" s="1"/>
  <c r="F37" i="1"/>
  <c r="I37" i="1" s="1"/>
  <c r="F95" i="1"/>
  <c r="I95" i="1" s="1"/>
  <c r="F57" i="1"/>
  <c r="I57" i="1" s="1"/>
  <c r="F124" i="1"/>
  <c r="I124" i="1" s="1"/>
  <c r="F61" i="1"/>
  <c r="I61" i="1" s="1"/>
  <c r="F123" i="1"/>
  <c r="I123" i="1" s="1"/>
  <c r="F79" i="1"/>
  <c r="I79" i="1" s="1"/>
  <c r="F70" i="1"/>
  <c r="I70" i="1" s="1"/>
  <c r="F77" i="1"/>
  <c r="I77" i="1" s="1"/>
  <c r="F87" i="1"/>
  <c r="I87" i="1" s="1"/>
  <c r="F82" i="1"/>
  <c r="I82" i="1" s="1"/>
  <c r="F59" i="1"/>
  <c r="I59" i="1" s="1"/>
  <c r="F132" i="1"/>
  <c r="I132" i="1" s="1"/>
  <c r="F29" i="1"/>
  <c r="I29" i="1" s="1"/>
  <c r="F52" i="1"/>
  <c r="I52" i="1" s="1"/>
  <c r="F16" i="1"/>
  <c r="I16" i="1" s="1"/>
  <c r="F19" i="1"/>
  <c r="I19" i="1" s="1"/>
  <c r="F31" i="1"/>
  <c r="I31" i="1" s="1"/>
  <c r="F42" i="1"/>
  <c r="I42" i="1" s="1"/>
  <c r="F46" i="1"/>
  <c r="I46" i="1" s="1"/>
  <c r="F62" i="1"/>
  <c r="I62" i="1" s="1"/>
  <c r="F69" i="1"/>
  <c r="I69" i="1" s="1"/>
  <c r="F85" i="1"/>
  <c r="I85" i="1" s="1"/>
  <c r="F81" i="1"/>
  <c r="I81" i="1" s="1"/>
  <c r="F103" i="1"/>
  <c r="I103" i="1" s="1"/>
  <c r="F18" i="1"/>
  <c r="I18" i="1" s="1"/>
  <c r="F24" i="1"/>
  <c r="I24" i="1" s="1"/>
  <c r="F32" i="1"/>
  <c r="I32" i="1" s="1"/>
  <c r="F51" i="1"/>
  <c r="I51" i="1" s="1"/>
  <c r="F66" i="1"/>
  <c r="I66" i="1" s="1"/>
  <c r="F105" i="1"/>
  <c r="I105" i="1" s="1"/>
  <c r="F110" i="1"/>
  <c r="I110" i="1" s="1"/>
  <c r="F115" i="1"/>
  <c r="I115" i="1" s="1"/>
  <c r="F60" i="1"/>
  <c r="I60" i="1" s="1"/>
  <c r="F170" i="1"/>
  <c r="I170" i="1" s="1"/>
  <c r="F176" i="1"/>
  <c r="I176" i="1" s="1"/>
  <c r="F137" i="1"/>
  <c r="I137" i="1" s="1"/>
  <c r="F128" i="1"/>
  <c r="I128" i="1" s="1"/>
  <c r="F131" i="1"/>
  <c r="I131" i="1" s="1"/>
  <c r="F144" i="1"/>
  <c r="I144" i="1" s="1"/>
  <c r="F150" i="1"/>
  <c r="I150" i="1" s="1"/>
  <c r="F154" i="1"/>
  <c r="I154" i="1" s="1"/>
  <c r="F159" i="1"/>
  <c r="I159" i="1" s="1"/>
  <c r="F164" i="1"/>
  <c r="I164" i="1" s="1"/>
  <c r="F177" i="1"/>
  <c r="I177" i="1" s="1"/>
  <c r="F183" i="1"/>
  <c r="I183" i="1" s="1"/>
  <c r="F187" i="1"/>
  <c r="I187" i="1" s="1"/>
  <c r="F192" i="1"/>
  <c r="I192" i="1" s="1"/>
  <c r="F196" i="1"/>
  <c r="I196" i="1" s="1"/>
  <c r="F200" i="1"/>
  <c r="I200" i="1" s="1"/>
  <c r="F205" i="1"/>
  <c r="I205" i="1" s="1"/>
  <c r="F210" i="1"/>
  <c r="I210" i="1" s="1"/>
  <c r="F216" i="1"/>
  <c r="I216" i="1" s="1"/>
  <c r="F220" i="1"/>
  <c r="I220" i="1" s="1"/>
  <c r="F224" i="1"/>
  <c r="I224" i="1" s="1"/>
  <c r="F229" i="1"/>
  <c r="I229" i="1" s="1"/>
  <c r="F233" i="1"/>
  <c r="I233" i="1" s="1"/>
  <c r="F237" i="1"/>
  <c r="I237" i="1" s="1"/>
  <c r="F245" i="1"/>
  <c r="I245" i="1" s="1"/>
  <c r="F242" i="1"/>
  <c r="I242" i="1" s="1"/>
  <c r="F257" i="1"/>
  <c r="I257" i="1" s="1"/>
  <c r="F264" i="1"/>
  <c r="I264" i="1" s="1"/>
  <c r="F15" i="1"/>
  <c r="I15" i="1" s="1"/>
  <c r="F5" i="1"/>
  <c r="I5" i="1" s="1"/>
  <c r="F9" i="1"/>
  <c r="I9" i="1" s="1"/>
  <c r="F10" i="1"/>
  <c r="I10" i="1" s="1"/>
  <c r="F28" i="1"/>
  <c r="I28" i="1" s="1"/>
  <c r="F34" i="1"/>
  <c r="I34" i="1" s="1"/>
  <c r="F38" i="1"/>
  <c r="I38" i="1" s="1"/>
  <c r="F139" i="1"/>
  <c r="I139" i="1" s="1"/>
  <c r="F53" i="1"/>
  <c r="I53" i="1" s="1"/>
  <c r="F47" i="1"/>
  <c r="I47" i="1" s="1"/>
  <c r="F80" i="1"/>
  <c r="I80" i="1" s="1"/>
  <c r="F67" i="1"/>
  <c r="I67" i="1" s="1"/>
  <c r="F74" i="1"/>
  <c r="I74" i="1" s="1"/>
  <c r="F75" i="1"/>
  <c r="I75" i="1" s="1"/>
  <c r="F78" i="1"/>
  <c r="I78" i="1" s="1"/>
  <c r="F88" i="1"/>
  <c r="I88" i="1" s="1"/>
  <c r="F91" i="1"/>
  <c r="I91" i="1" s="1"/>
  <c r="F101" i="1"/>
  <c r="I101" i="1" s="1"/>
  <c r="F107" i="1"/>
  <c r="I107" i="1" s="1"/>
  <c r="F111" i="1"/>
  <c r="I111" i="1" s="1"/>
  <c r="F116" i="1"/>
  <c r="I116" i="1" s="1"/>
  <c r="F168" i="1"/>
  <c r="I168" i="1" s="1"/>
  <c r="F171" i="1"/>
  <c r="I171" i="1" s="1"/>
  <c r="F182" i="1"/>
  <c r="I182" i="1" s="1"/>
  <c r="F138" i="1"/>
  <c r="I138" i="1" s="1"/>
  <c r="F121" i="1"/>
  <c r="I121" i="1" s="1"/>
  <c r="F134" i="1"/>
  <c r="I134" i="1" s="1"/>
  <c r="F145" i="1"/>
  <c r="I145" i="1" s="1"/>
  <c r="F151" i="1"/>
  <c r="I151" i="1" s="1"/>
  <c r="F155" i="1"/>
  <c r="I155" i="1" s="1"/>
  <c r="F160" i="1"/>
  <c r="I160" i="1" s="1"/>
  <c r="F165" i="1"/>
  <c r="I165" i="1" s="1"/>
  <c r="F179" i="1"/>
  <c r="I179" i="1" s="1"/>
  <c r="F184" i="1"/>
  <c r="I184" i="1" s="1"/>
  <c r="F189" i="1"/>
  <c r="I189" i="1" s="1"/>
  <c r="F193" i="1"/>
  <c r="I193" i="1" s="1"/>
  <c r="F197" i="1"/>
  <c r="I197" i="1" s="1"/>
  <c r="F202" i="1"/>
  <c r="I202" i="1" s="1"/>
  <c r="F206" i="1"/>
  <c r="I206" i="1" s="1"/>
  <c r="F211" i="1"/>
  <c r="I211" i="1" s="1"/>
  <c r="F217" i="1"/>
  <c r="I217" i="1" s="1"/>
  <c r="F221" i="1"/>
  <c r="I221" i="1" s="1"/>
  <c r="F225" i="1"/>
  <c r="I225" i="1" s="1"/>
  <c r="F230" i="1"/>
  <c r="I230" i="1" s="1"/>
  <c r="F234" i="1"/>
  <c r="I234" i="1" s="1"/>
  <c r="F238" i="1"/>
  <c r="I238" i="1" s="1"/>
  <c r="F247" i="1"/>
  <c r="I247" i="1" s="1"/>
  <c r="F251" i="1"/>
  <c r="I251" i="1" s="1"/>
  <c r="F258" i="1"/>
  <c r="I258" i="1" s="1"/>
  <c r="F21" i="1"/>
  <c r="I21" i="1" s="1"/>
  <c r="F263" i="1"/>
  <c r="I263" i="1" s="1"/>
  <c r="F65" i="1"/>
  <c r="I65" i="1" s="1"/>
  <c r="F133" i="1"/>
  <c r="I133" i="1" s="1"/>
  <c r="F3" i="1"/>
  <c r="I3" i="1" s="1"/>
  <c r="F30" i="1"/>
  <c r="I30" i="1" s="1"/>
  <c r="F54" i="1"/>
  <c r="I54" i="1" s="1"/>
  <c r="F6" i="1"/>
  <c r="I6" i="1" s="1"/>
  <c r="F12" i="1"/>
  <c r="I12" i="1" s="1"/>
  <c r="F40" i="1"/>
  <c r="I40" i="1" s="1"/>
  <c r="F48" i="1"/>
  <c r="I48" i="1" s="1"/>
  <c r="F13" i="1"/>
  <c r="I13" i="1" s="1"/>
  <c r="F73" i="1"/>
  <c r="I73" i="1" s="1"/>
  <c r="F92" i="1"/>
  <c r="I92" i="1" s="1"/>
  <c r="F108" i="1"/>
  <c r="I108" i="1" s="1"/>
  <c r="F112" i="1"/>
  <c r="I112" i="1" s="1"/>
  <c r="F178" i="1"/>
  <c r="I178" i="1" s="1"/>
  <c r="F147" i="1"/>
  <c r="I147" i="1" s="1"/>
  <c r="F152" i="1"/>
  <c r="I152" i="1" s="1"/>
  <c r="F161" i="1"/>
  <c r="I161" i="1" s="1"/>
  <c r="F175" i="1"/>
  <c r="I175" i="1" s="1"/>
  <c r="F180" i="1"/>
  <c r="I180" i="1" s="1"/>
  <c r="F185" i="1"/>
  <c r="I185" i="1" s="1"/>
  <c r="F190" i="1"/>
  <c r="I190" i="1" s="1"/>
  <c r="F194" i="1"/>
  <c r="I194" i="1" s="1"/>
  <c r="F198" i="1"/>
  <c r="I198" i="1" s="1"/>
  <c r="F203" i="1"/>
  <c r="I203" i="1" s="1"/>
  <c r="F208" i="1"/>
  <c r="I208" i="1" s="1"/>
  <c r="F212" i="1"/>
  <c r="I212" i="1" s="1"/>
  <c r="F218" i="1"/>
  <c r="I218" i="1" s="1"/>
  <c r="F222" i="1"/>
  <c r="I222" i="1" s="1"/>
  <c r="F226" i="1"/>
  <c r="I226" i="1" s="1"/>
  <c r="F231" i="1"/>
  <c r="I231" i="1" s="1"/>
  <c r="F235" i="1"/>
  <c r="I235" i="1" s="1"/>
  <c r="F244" i="1"/>
  <c r="I244" i="1" s="1"/>
  <c r="F248" i="1"/>
  <c r="I248" i="1" s="1"/>
  <c r="F259" i="1"/>
  <c r="I259" i="1" s="1"/>
  <c r="F254" i="1"/>
  <c r="I254" i="1" s="1"/>
  <c r="F227" i="1"/>
  <c r="I227" i="1" s="1"/>
  <c r="F71" i="1"/>
  <c r="I71" i="1" s="1"/>
  <c r="F20" i="1"/>
  <c r="I20" i="1" s="1"/>
  <c r="F41" i="1"/>
  <c r="I41" i="1" s="1"/>
  <c r="F55" i="1"/>
  <c r="I55" i="1" s="1"/>
  <c r="F2" i="1"/>
  <c r="I2" i="1" s="1"/>
  <c r="F90" i="1"/>
  <c r="I90" i="1" s="1"/>
  <c r="F240" i="1"/>
  <c r="I240" i="1" s="1"/>
  <c r="F68" i="1"/>
  <c r="I68" i="1" s="1"/>
  <c r="B301" i="3"/>
  <c r="B283" i="3"/>
  <c r="B262" i="3"/>
  <c r="B248" i="3"/>
  <c r="B232" i="3"/>
  <c r="B216" i="3"/>
  <c r="B196" i="3"/>
  <c r="B182" i="3"/>
  <c r="B165" i="3"/>
  <c r="B114" i="3"/>
  <c r="B98" i="3"/>
  <c r="B80" i="3"/>
  <c r="B60" i="3"/>
  <c r="B37" i="3"/>
  <c r="B20" i="3"/>
  <c r="B305" i="3"/>
  <c r="B287" i="3"/>
  <c r="B270" i="3"/>
  <c r="B244" i="3"/>
  <c r="B228" i="3"/>
  <c r="B208" i="3"/>
  <c r="B193" i="3"/>
  <c r="B178" i="3"/>
  <c r="B158" i="3"/>
  <c r="B146" i="3"/>
  <c r="B126" i="3"/>
  <c r="B106" i="3"/>
  <c r="B64" i="3"/>
  <c r="B45" i="3"/>
  <c r="B308" i="3"/>
  <c r="B294" i="3"/>
  <c r="B282" i="3"/>
  <c r="B265" i="3"/>
  <c r="B247" i="3"/>
  <c r="B227" i="3"/>
  <c r="B211" i="3"/>
  <c r="B185" i="3"/>
  <c r="B173" i="3"/>
  <c r="B164" i="3"/>
  <c r="B149" i="3"/>
  <c r="B141" i="3"/>
  <c r="B131" i="3"/>
  <c r="B125" i="3"/>
  <c r="B113" i="3"/>
  <c r="B104" i="3"/>
  <c r="B97" i="3"/>
  <c r="B93" i="3"/>
  <c r="B79" i="3"/>
  <c r="B59" i="3"/>
  <c r="B40" i="3"/>
  <c r="B19" i="3"/>
  <c r="B313" i="3"/>
  <c r="B296" i="3"/>
  <c r="B278" i="3"/>
  <c r="B266" i="3"/>
  <c r="B252" i="3"/>
  <c r="B236" i="3"/>
  <c r="B220" i="3"/>
  <c r="B204" i="3"/>
  <c r="B186" i="3"/>
  <c r="B170" i="3"/>
  <c r="B150" i="3"/>
  <c r="B132" i="3"/>
  <c r="B101" i="3"/>
  <c r="B90" i="3"/>
  <c r="B75" i="3"/>
  <c r="B56" i="3"/>
  <c r="B41" i="3"/>
  <c r="B28" i="3"/>
  <c r="B24" i="3"/>
  <c r="B16" i="3"/>
  <c r="B12" i="3"/>
  <c r="B7" i="3"/>
  <c r="B9" i="3"/>
  <c r="B299" i="3"/>
  <c r="B312" i="3"/>
  <c r="B300" i="3"/>
  <c r="B286" i="3"/>
  <c r="B273" i="3"/>
  <c r="B261" i="3"/>
  <c r="B251" i="3"/>
  <c r="B239" i="3"/>
  <c r="B231" i="3"/>
  <c r="B219" i="3"/>
  <c r="B207" i="3"/>
  <c r="B203" i="3"/>
  <c r="B189" i="3"/>
  <c r="B177" i="3"/>
  <c r="B157" i="3"/>
  <c r="B74" i="3"/>
  <c r="B70" i="3"/>
  <c r="B49" i="3"/>
  <c r="B36" i="3"/>
  <c r="B27" i="3"/>
  <c r="B11" i="3"/>
  <c r="B311" i="3"/>
  <c r="B303" i="3"/>
  <c r="B293" i="3"/>
  <c r="B285" i="3"/>
  <c r="B276" i="3"/>
  <c r="B268" i="3"/>
  <c r="B255" i="3"/>
  <c r="B246" i="3"/>
  <c r="B238" i="3"/>
  <c r="B230" i="3"/>
  <c r="B226" i="3"/>
  <c r="B218" i="3"/>
  <c r="B210" i="3"/>
  <c r="B202" i="3"/>
  <c r="B195" i="3"/>
  <c r="B188" i="3"/>
  <c r="B180" i="3"/>
  <c r="B172" i="3"/>
  <c r="B168" i="3"/>
  <c r="B156" i="3"/>
  <c r="B148" i="3"/>
  <c r="B139" i="3"/>
  <c r="B130" i="3"/>
  <c r="B116" i="3"/>
  <c r="B108" i="3"/>
  <c r="B99" i="3"/>
  <c r="B92" i="3"/>
  <c r="B86" i="3"/>
  <c r="B73" i="3"/>
  <c r="B62" i="3"/>
  <c r="B53" i="3"/>
  <c r="B43" i="3"/>
  <c r="B30" i="3"/>
  <c r="B22" i="3"/>
  <c r="B10" i="3"/>
  <c r="B309" i="3"/>
  <c r="B291" i="3"/>
  <c r="B274" i="3"/>
  <c r="B257" i="3"/>
  <c r="B240" i="3"/>
  <c r="B224" i="3"/>
  <c r="B212" i="3"/>
  <c r="B200" i="3"/>
  <c r="B190" i="3"/>
  <c r="B174" i="3"/>
  <c r="B154" i="3"/>
  <c r="B136" i="3"/>
  <c r="B121" i="3"/>
  <c r="B110" i="3"/>
  <c r="B94" i="3"/>
  <c r="B71" i="3"/>
  <c r="B51" i="3"/>
  <c r="B32" i="3"/>
  <c r="B304" i="3"/>
  <c r="B290" i="3"/>
  <c r="B277" i="3"/>
  <c r="B269" i="3"/>
  <c r="B256" i="3"/>
  <c r="B243" i="3"/>
  <c r="B235" i="3"/>
  <c r="B223" i="3"/>
  <c r="B215" i="3"/>
  <c r="B199" i="3"/>
  <c r="B181" i="3"/>
  <c r="B169" i="3"/>
  <c r="B153" i="3"/>
  <c r="B145" i="3"/>
  <c r="B135" i="3"/>
  <c r="B120" i="3"/>
  <c r="B109" i="3"/>
  <c r="B100" i="3"/>
  <c r="B89" i="3"/>
  <c r="B63" i="3"/>
  <c r="B54" i="3"/>
  <c r="B44" i="3"/>
  <c r="B31" i="3"/>
  <c r="B23" i="3"/>
  <c r="B15" i="3"/>
  <c r="B6" i="3"/>
  <c r="B307" i="3"/>
  <c r="B298" i="3"/>
  <c r="B289" i="3"/>
  <c r="B281" i="3"/>
  <c r="B272" i="3"/>
  <c r="B264" i="3"/>
  <c r="B259" i="3"/>
  <c r="B250" i="3"/>
  <c r="B242" i="3"/>
  <c r="B234" i="3"/>
  <c r="B222" i="3"/>
  <c r="B214" i="3"/>
  <c r="B206" i="3"/>
  <c r="B198" i="3"/>
  <c r="B192" i="3"/>
  <c r="B184" i="3"/>
  <c r="B176" i="3"/>
  <c r="B163" i="3"/>
  <c r="B152" i="3"/>
  <c r="B143" i="3"/>
  <c r="B134" i="3"/>
  <c r="B124" i="3"/>
  <c r="B112" i="3"/>
  <c r="B103" i="3"/>
  <c r="B96" i="3"/>
  <c r="B88" i="3"/>
  <c r="B77" i="3"/>
  <c r="B69" i="3"/>
  <c r="B58" i="3"/>
  <c r="B48" i="3"/>
  <c r="B39" i="3"/>
  <c r="B34" i="3"/>
  <c r="B26" i="3"/>
  <c r="B18" i="3"/>
  <c r="B14" i="3"/>
  <c r="B5" i="3"/>
  <c r="B310" i="3"/>
  <c r="B306" i="3"/>
  <c r="B302" i="3"/>
  <c r="B297" i="3"/>
  <c r="B292" i="3"/>
  <c r="B288" i="3"/>
  <c r="B284" i="3"/>
  <c r="B280" i="3"/>
  <c r="B275" i="3"/>
  <c r="B271" i="3"/>
  <c r="B267" i="3"/>
  <c r="B263" i="3"/>
  <c r="B258" i="3"/>
  <c r="B254" i="3"/>
  <c r="B249" i="3"/>
  <c r="B245" i="3"/>
  <c r="B241" i="3"/>
  <c r="B237" i="3"/>
  <c r="B233" i="3"/>
  <c r="B229" i="3"/>
  <c r="B225" i="3"/>
  <c r="B221" i="3"/>
  <c r="B217" i="3"/>
  <c r="B213" i="3"/>
  <c r="B209" i="3"/>
  <c r="B205" i="3"/>
  <c r="B201" i="3"/>
  <c r="B197" i="3"/>
  <c r="B194" i="3"/>
  <c r="B191" i="3"/>
  <c r="B187" i="3"/>
  <c r="B183" i="3"/>
  <c r="B179" i="3"/>
  <c r="B175" i="3"/>
  <c r="B171" i="3"/>
  <c r="B167" i="3"/>
  <c r="B162" i="3"/>
  <c r="B155" i="3"/>
  <c r="B151" i="3"/>
  <c r="B147" i="3"/>
  <c r="B142" i="3"/>
  <c r="B137" i="3"/>
  <c r="B133" i="3"/>
  <c r="B128" i="3"/>
  <c r="B123" i="3"/>
  <c r="B115" i="3"/>
  <c r="B111" i="3"/>
  <c r="B107" i="3"/>
  <c r="B102" i="3"/>
  <c r="B95" i="3"/>
  <c r="B91" i="3"/>
  <c r="B87" i="3"/>
  <c r="B83" i="3"/>
  <c r="B76" i="3"/>
  <c r="B72" i="3"/>
  <c r="B67" i="3"/>
  <c r="B61" i="3"/>
  <c r="B57" i="3"/>
  <c r="B52" i="3"/>
  <c r="B47" i="3"/>
  <c r="B42" i="3"/>
  <c r="B38" i="3"/>
  <c r="B33" i="3"/>
  <c r="B29" i="3"/>
  <c r="B25" i="3"/>
  <c r="B21" i="3"/>
  <c r="B17" i="3"/>
  <c r="B13" i="3"/>
  <c r="B8" i="3"/>
  <c r="B4" i="3"/>
  <c r="B46" i="3"/>
  <c r="E284" i="3" l="1"/>
  <c r="D180" i="3"/>
  <c r="E227" i="3"/>
  <c r="E234" i="3"/>
  <c r="D276" i="3"/>
  <c r="E103" i="3"/>
  <c r="E173" i="3"/>
  <c r="E200" i="3"/>
  <c r="E216" i="3"/>
  <c r="D278" i="3"/>
  <c r="E19" i="3"/>
  <c r="E223" i="3"/>
  <c r="D265" i="3"/>
  <c r="D286" i="3"/>
  <c r="E70" i="3"/>
  <c r="D108" i="3"/>
  <c r="E130" i="3"/>
  <c r="E149" i="3"/>
  <c r="D177" i="3"/>
  <c r="E197" i="3"/>
  <c r="D213" i="3"/>
  <c r="E233" i="3"/>
  <c r="E249" i="3"/>
  <c r="E267" i="3"/>
  <c r="E302" i="3"/>
  <c r="D270" i="3"/>
  <c r="D7" i="3"/>
  <c r="D293" i="3"/>
  <c r="D308" i="3"/>
  <c r="D193" i="3"/>
  <c r="D209" i="3"/>
  <c r="E51" i="3"/>
  <c r="D268" i="3"/>
  <c r="E231" i="3"/>
  <c r="E134" i="3"/>
  <c r="D164" i="3"/>
  <c r="E181" i="3"/>
  <c r="E221" i="3"/>
  <c r="E237" i="3"/>
  <c r="E254" i="3"/>
  <c r="E271" i="3"/>
  <c r="E288" i="3"/>
  <c r="D306" i="3"/>
  <c r="D149" i="3"/>
  <c r="D70" i="3"/>
  <c r="E108" i="3"/>
  <c r="D197" i="3"/>
  <c r="D221" i="3"/>
  <c r="D237" i="3"/>
  <c r="D254" i="3"/>
  <c r="D271" i="3"/>
  <c r="D288" i="3"/>
  <c r="D103" i="3"/>
  <c r="I25" i="3"/>
  <c r="J25" i="3" s="1"/>
  <c r="I47" i="3"/>
  <c r="J47" i="3" s="1"/>
  <c r="I93" i="3"/>
  <c r="J93" i="3" s="1"/>
  <c r="I151" i="3"/>
  <c r="J151" i="3" s="1"/>
  <c r="I22" i="3"/>
  <c r="J22" i="3" s="1"/>
  <c r="I94" i="3"/>
  <c r="J94" i="3" s="1"/>
  <c r="I156" i="3"/>
  <c r="J156" i="3" s="1"/>
  <c r="I196" i="3"/>
  <c r="J196" i="3" s="1"/>
  <c r="I228" i="3"/>
  <c r="J228" i="3" s="1"/>
  <c r="I270" i="3"/>
  <c r="J270" i="3" s="1"/>
  <c r="I15" i="3"/>
  <c r="J15" i="3" s="1"/>
  <c r="I92" i="3"/>
  <c r="J92" i="3" s="1"/>
  <c r="I120" i="3"/>
  <c r="J120" i="3" s="1"/>
  <c r="I182" i="3"/>
  <c r="J182" i="3" s="1"/>
  <c r="I218" i="3"/>
  <c r="J218" i="3" s="1"/>
  <c r="I276" i="3"/>
  <c r="J276" i="3" s="1"/>
  <c r="I183" i="3"/>
  <c r="J183" i="3" s="1"/>
  <c r="I215" i="3"/>
  <c r="J215" i="3" s="1"/>
  <c r="I251" i="3"/>
  <c r="J251" i="3" s="1"/>
  <c r="I195" i="3"/>
  <c r="J195" i="3" s="1"/>
  <c r="I269" i="3"/>
  <c r="J269" i="3" s="1"/>
  <c r="I54" i="3"/>
  <c r="J54" i="3" s="1"/>
  <c r="I124" i="3"/>
  <c r="J124" i="3" s="1"/>
  <c r="I173" i="3"/>
  <c r="J173" i="3" s="1"/>
  <c r="I229" i="3"/>
  <c r="J229" i="3" s="1"/>
  <c r="I263" i="3"/>
  <c r="J263" i="3" s="1"/>
  <c r="I297" i="3"/>
  <c r="J297" i="3" s="1"/>
  <c r="D263" i="3"/>
  <c r="D297" i="3"/>
  <c r="I46" i="3"/>
  <c r="J46" i="3" s="1"/>
  <c r="I29" i="3"/>
  <c r="J29" i="3" s="1"/>
  <c r="D52" i="3"/>
  <c r="D97" i="3"/>
  <c r="E5" i="3"/>
  <c r="I43" i="3"/>
  <c r="J43" i="3" s="1"/>
  <c r="I98" i="3"/>
  <c r="J98" i="3" s="1"/>
  <c r="I123" i="3"/>
  <c r="J123" i="3" s="1"/>
  <c r="I143" i="3"/>
  <c r="J143" i="3" s="1"/>
  <c r="D163" i="3"/>
  <c r="E184" i="3"/>
  <c r="I216" i="3"/>
  <c r="J216" i="3" s="1"/>
  <c r="I232" i="3"/>
  <c r="J232" i="3" s="1"/>
  <c r="D252" i="3"/>
  <c r="D23" i="3"/>
  <c r="I19" i="3"/>
  <c r="J19" i="3" s="1"/>
  <c r="I12" i="3"/>
  <c r="J12" i="3" s="1"/>
  <c r="I28" i="3"/>
  <c r="J28" i="3" s="1"/>
  <c r="I45" i="3"/>
  <c r="J45" i="3" s="1"/>
  <c r="I71" i="3"/>
  <c r="J71" i="3" s="1"/>
  <c r="I104" i="3"/>
  <c r="J104" i="3" s="1"/>
  <c r="I125" i="3"/>
  <c r="J125" i="3" s="1"/>
  <c r="I150" i="3"/>
  <c r="J150" i="3" s="1"/>
  <c r="I170" i="3"/>
  <c r="J170" i="3" s="1"/>
  <c r="I206" i="3"/>
  <c r="J206" i="3" s="1"/>
  <c r="I264" i="3"/>
  <c r="J264" i="3" s="1"/>
  <c r="I191" i="3"/>
  <c r="J191" i="3" s="1"/>
  <c r="I223" i="3"/>
  <c r="J223" i="3" s="1"/>
  <c r="I265" i="3"/>
  <c r="J265" i="3" s="1"/>
  <c r="I155" i="3"/>
  <c r="J155" i="3" s="1"/>
  <c r="I203" i="3"/>
  <c r="J203" i="3" s="1"/>
  <c r="I235" i="3"/>
  <c r="J235" i="3" s="1"/>
  <c r="I286" i="3"/>
  <c r="J286" i="3" s="1"/>
  <c r="I70" i="3"/>
  <c r="J70" i="3" s="1"/>
  <c r="I108" i="3"/>
  <c r="J108" i="3" s="1"/>
  <c r="I130" i="3"/>
  <c r="J130" i="3" s="1"/>
  <c r="I149" i="3"/>
  <c r="J149" i="3" s="1"/>
  <c r="I177" i="3"/>
  <c r="J177" i="3" s="1"/>
  <c r="I197" i="3"/>
  <c r="J197" i="3" s="1"/>
  <c r="I213" i="3"/>
  <c r="J213" i="3" s="1"/>
  <c r="I233" i="3"/>
  <c r="J233" i="3" s="1"/>
  <c r="I249" i="3"/>
  <c r="J249" i="3" s="1"/>
  <c r="I267" i="3"/>
  <c r="J267" i="3" s="1"/>
  <c r="I284" i="3"/>
  <c r="J284" i="3" s="1"/>
  <c r="I302" i="3"/>
  <c r="J302" i="3" s="1"/>
  <c r="I8" i="3"/>
  <c r="J8" i="3" s="1"/>
  <c r="I72" i="3"/>
  <c r="J72" i="3" s="1"/>
  <c r="I121" i="3"/>
  <c r="J121" i="3" s="1"/>
  <c r="I39" i="3"/>
  <c r="J39" i="3" s="1"/>
  <c r="I62" i="3"/>
  <c r="J62" i="3" s="1"/>
  <c r="I111" i="3"/>
  <c r="J111" i="3" s="1"/>
  <c r="I137" i="3"/>
  <c r="J137" i="3" s="1"/>
  <c r="I180" i="3"/>
  <c r="J180" i="3" s="1"/>
  <c r="I212" i="3"/>
  <c r="J212" i="3" s="1"/>
  <c r="I244" i="3"/>
  <c r="J244" i="3" s="1"/>
  <c r="I301" i="3"/>
  <c r="J301" i="3" s="1"/>
  <c r="I44" i="3"/>
  <c r="J44" i="3" s="1"/>
  <c r="I7" i="3"/>
  <c r="J7" i="3" s="1"/>
  <c r="I24" i="3"/>
  <c r="J24" i="3" s="1"/>
  <c r="I41" i="3"/>
  <c r="J41" i="3" s="1"/>
  <c r="I64" i="3"/>
  <c r="J64" i="3" s="1"/>
  <c r="I146" i="3"/>
  <c r="J146" i="3" s="1"/>
  <c r="I165" i="3"/>
  <c r="J165" i="3" s="1"/>
  <c r="I202" i="3"/>
  <c r="J202" i="3" s="1"/>
  <c r="I234" i="3"/>
  <c r="J234" i="3" s="1"/>
  <c r="I259" i="3"/>
  <c r="J259" i="3" s="1"/>
  <c r="I293" i="3"/>
  <c r="J293" i="3" s="1"/>
  <c r="I308" i="3"/>
  <c r="J308" i="3" s="1"/>
  <c r="I227" i="3"/>
  <c r="J227" i="3" s="1"/>
  <c r="I103" i="3"/>
  <c r="J103" i="3" s="1"/>
  <c r="I145" i="3"/>
  <c r="J145" i="3" s="1"/>
  <c r="I193" i="3"/>
  <c r="J193" i="3" s="1"/>
  <c r="I209" i="3"/>
  <c r="J209" i="3" s="1"/>
  <c r="I245" i="3"/>
  <c r="J245" i="3" s="1"/>
  <c r="I280" i="3"/>
  <c r="J280" i="3" s="1"/>
  <c r="D24" i="3"/>
  <c r="E301" i="3"/>
  <c r="D215" i="3"/>
  <c r="D124" i="3"/>
  <c r="E209" i="3"/>
  <c r="D245" i="3"/>
  <c r="E297" i="3"/>
  <c r="D195" i="3"/>
  <c r="D182" i="3"/>
  <c r="E183" i="3"/>
  <c r="I17" i="3"/>
  <c r="J17" i="3" s="1"/>
  <c r="I38" i="3"/>
  <c r="J38" i="3" s="1"/>
  <c r="I57" i="3"/>
  <c r="J57" i="3" s="1"/>
  <c r="I83" i="3"/>
  <c r="J83" i="3" s="1"/>
  <c r="I106" i="3"/>
  <c r="J106" i="3" s="1"/>
  <c r="I132" i="3"/>
  <c r="J132" i="3" s="1"/>
  <c r="I10" i="3"/>
  <c r="J10" i="3" s="1"/>
  <c r="I30" i="3"/>
  <c r="J30" i="3" s="1"/>
  <c r="I53" i="3"/>
  <c r="J53" i="3" s="1"/>
  <c r="I86" i="3"/>
  <c r="J86" i="3" s="1"/>
  <c r="I102" i="3"/>
  <c r="J102" i="3" s="1"/>
  <c r="I128" i="3"/>
  <c r="J128" i="3" s="1"/>
  <c r="I148" i="3"/>
  <c r="J148" i="3" s="1"/>
  <c r="I168" i="3"/>
  <c r="J168" i="3" s="1"/>
  <c r="I188" i="3"/>
  <c r="J188" i="3" s="1"/>
  <c r="I204" i="3"/>
  <c r="J204" i="3" s="1"/>
  <c r="I220" i="3"/>
  <c r="J220" i="3" s="1"/>
  <c r="I236" i="3"/>
  <c r="J236" i="3" s="1"/>
  <c r="I257" i="3"/>
  <c r="J257" i="3" s="1"/>
  <c r="I283" i="3"/>
  <c r="J283" i="3" s="1"/>
  <c r="I40" i="3"/>
  <c r="J40" i="3" s="1"/>
  <c r="I31" i="3"/>
  <c r="J31" i="3" s="1"/>
  <c r="I295" i="3"/>
  <c r="J295" i="3" s="1"/>
  <c r="I16" i="3"/>
  <c r="J16" i="3" s="1"/>
  <c r="I32" i="3"/>
  <c r="J32" i="3" s="1"/>
  <c r="I51" i="3"/>
  <c r="J51" i="3" s="1"/>
  <c r="I80" i="3"/>
  <c r="J80" i="3" s="1"/>
  <c r="I109" i="3"/>
  <c r="J109" i="3" s="1"/>
  <c r="I135" i="3"/>
  <c r="J135" i="3" s="1"/>
  <c r="I154" i="3"/>
  <c r="J154" i="3" s="1"/>
  <c r="I174" i="3"/>
  <c r="J174" i="3" s="1"/>
  <c r="I194" i="3"/>
  <c r="J194" i="3" s="1"/>
  <c r="I210" i="3"/>
  <c r="J210" i="3" s="1"/>
  <c r="I226" i="3"/>
  <c r="J226" i="3" s="1"/>
  <c r="I246" i="3"/>
  <c r="J246" i="3" s="1"/>
  <c r="I268" i="3"/>
  <c r="J268" i="3" s="1"/>
  <c r="I285" i="3"/>
  <c r="J285" i="3" s="1"/>
  <c r="I171" i="3"/>
  <c r="J171" i="3" s="1"/>
  <c r="I199" i="3"/>
  <c r="J199" i="3" s="1"/>
  <c r="I231" i="3"/>
  <c r="J231" i="3" s="1"/>
  <c r="I273" i="3"/>
  <c r="J273" i="3" s="1"/>
  <c r="I179" i="3"/>
  <c r="J179" i="3" s="1"/>
  <c r="I211" i="3"/>
  <c r="J211" i="3" s="1"/>
  <c r="I247" i="3"/>
  <c r="J247" i="3" s="1"/>
  <c r="I294" i="3"/>
  <c r="J294" i="3" s="1"/>
  <c r="I74" i="3"/>
  <c r="J74" i="3" s="1"/>
  <c r="I112" i="3"/>
  <c r="J112" i="3" s="1"/>
  <c r="I134" i="3"/>
  <c r="J134" i="3" s="1"/>
  <c r="I164" i="3"/>
  <c r="J164" i="3" s="1"/>
  <c r="I181" i="3"/>
  <c r="J181" i="3" s="1"/>
  <c r="I201" i="3"/>
  <c r="J201" i="3" s="1"/>
  <c r="I221" i="3"/>
  <c r="J221" i="3" s="1"/>
  <c r="I237" i="3"/>
  <c r="J237" i="3" s="1"/>
  <c r="I254" i="3"/>
  <c r="J254" i="3" s="1"/>
  <c r="I271" i="3"/>
  <c r="J271" i="3" s="1"/>
  <c r="I288" i="3"/>
  <c r="J288" i="3" s="1"/>
  <c r="I306" i="3"/>
  <c r="J306" i="3" s="1"/>
  <c r="D137" i="3"/>
  <c r="E228" i="3"/>
  <c r="E215" i="3"/>
  <c r="D173" i="3"/>
  <c r="E245" i="3"/>
  <c r="I4" i="3"/>
  <c r="I21" i="3"/>
  <c r="J21" i="3" s="1"/>
  <c r="I42" i="3"/>
  <c r="J42" i="3" s="1"/>
  <c r="I67" i="3"/>
  <c r="J67" i="3" s="1"/>
  <c r="I89" i="3"/>
  <c r="J89" i="3" s="1"/>
  <c r="I110" i="3"/>
  <c r="J110" i="3" s="1"/>
  <c r="I142" i="3"/>
  <c r="J142" i="3" s="1"/>
  <c r="I18" i="3"/>
  <c r="J18" i="3" s="1"/>
  <c r="I34" i="3"/>
  <c r="J34" i="3" s="1"/>
  <c r="I58" i="3"/>
  <c r="J58" i="3" s="1"/>
  <c r="I90" i="3"/>
  <c r="J90" i="3" s="1"/>
  <c r="I107" i="3"/>
  <c r="J107" i="3" s="1"/>
  <c r="I133" i="3"/>
  <c r="J133" i="3" s="1"/>
  <c r="I152" i="3"/>
  <c r="J152" i="3" s="1"/>
  <c r="I172" i="3"/>
  <c r="J172" i="3" s="1"/>
  <c r="I192" i="3"/>
  <c r="J192" i="3" s="1"/>
  <c r="I208" i="3"/>
  <c r="J208" i="3" s="1"/>
  <c r="I224" i="3"/>
  <c r="J224" i="3" s="1"/>
  <c r="I240" i="3"/>
  <c r="J240" i="3" s="1"/>
  <c r="I262" i="3"/>
  <c r="J262" i="3" s="1"/>
  <c r="I287" i="3"/>
  <c r="J287" i="3" s="1"/>
  <c r="I11" i="3"/>
  <c r="J11" i="3" s="1"/>
  <c r="I36" i="3"/>
  <c r="J36" i="3" s="1"/>
  <c r="I9" i="3"/>
  <c r="J9" i="3" s="1"/>
  <c r="I20" i="3"/>
  <c r="J20" i="3" s="1"/>
  <c r="I37" i="3"/>
  <c r="J37" i="3" s="1"/>
  <c r="I56" i="3"/>
  <c r="J56" i="3" s="1"/>
  <c r="I88" i="3"/>
  <c r="J88" i="3" s="1"/>
  <c r="I113" i="3"/>
  <c r="J113" i="3" s="1"/>
  <c r="I141" i="3"/>
  <c r="J141" i="3" s="1"/>
  <c r="I158" i="3"/>
  <c r="J158" i="3" s="1"/>
  <c r="I178" i="3"/>
  <c r="J178" i="3" s="1"/>
  <c r="I198" i="3"/>
  <c r="J198" i="3" s="1"/>
  <c r="I214" i="3"/>
  <c r="J214" i="3" s="1"/>
  <c r="I230" i="3"/>
  <c r="J230" i="3" s="1"/>
  <c r="I250" i="3"/>
  <c r="J250" i="3" s="1"/>
  <c r="I272" i="3"/>
  <c r="J272" i="3" s="1"/>
  <c r="I289" i="3"/>
  <c r="J289" i="3" s="1"/>
  <c r="I175" i="3"/>
  <c r="J175" i="3" s="1"/>
  <c r="I207" i="3"/>
  <c r="J207" i="3" s="1"/>
  <c r="I239" i="3"/>
  <c r="J239" i="3" s="1"/>
  <c r="I290" i="3"/>
  <c r="J290" i="3" s="1"/>
  <c r="I187" i="3"/>
  <c r="J187" i="3" s="1"/>
  <c r="I219" i="3"/>
  <c r="J219" i="3" s="1"/>
  <c r="I256" i="3"/>
  <c r="J256" i="3" s="1"/>
  <c r="I312" i="3"/>
  <c r="J312" i="3" s="1"/>
  <c r="I91" i="3"/>
  <c r="J91" i="3" s="1"/>
  <c r="I116" i="3"/>
  <c r="J116" i="3" s="1"/>
  <c r="I139" i="3"/>
  <c r="J139" i="3" s="1"/>
  <c r="I169" i="3"/>
  <c r="J169" i="3" s="1"/>
  <c r="I189" i="3"/>
  <c r="J189" i="3" s="1"/>
  <c r="I205" i="3"/>
  <c r="J205" i="3" s="1"/>
  <c r="I225" i="3"/>
  <c r="J225" i="3" s="1"/>
  <c r="I241" i="3"/>
  <c r="J241" i="3" s="1"/>
  <c r="I258" i="3"/>
  <c r="J258" i="3" s="1"/>
  <c r="I275" i="3"/>
  <c r="J275" i="3" s="1"/>
  <c r="I292" i="3"/>
  <c r="J292" i="3" s="1"/>
  <c r="E80" i="3"/>
  <c r="E220" i="3"/>
  <c r="D226" i="3"/>
  <c r="E94" i="3"/>
  <c r="E259" i="3"/>
  <c r="D121" i="3"/>
  <c r="E293" i="3"/>
  <c r="D46" i="3"/>
  <c r="D47" i="3"/>
  <c r="E121" i="3"/>
  <c r="D175" i="3"/>
  <c r="E180" i="3"/>
  <c r="E270" i="3"/>
  <c r="D30" i="3"/>
  <c r="D92" i="3"/>
  <c r="D44" i="3"/>
  <c r="D312" i="3"/>
  <c r="E7" i="3"/>
  <c r="D64" i="3"/>
  <c r="E244" i="3"/>
  <c r="E91" i="3"/>
  <c r="D62" i="3"/>
  <c r="D165" i="3"/>
  <c r="D94" i="3"/>
  <c r="D111" i="3"/>
  <c r="D156" i="3"/>
  <c r="E196" i="3"/>
  <c r="D301" i="3"/>
  <c r="D151" i="3"/>
  <c r="E189" i="3"/>
  <c r="D225" i="3"/>
  <c r="E187" i="3"/>
  <c r="D22" i="3"/>
  <c r="E178" i="3"/>
  <c r="D275" i="3"/>
  <c r="D256" i="3"/>
  <c r="E141" i="3"/>
  <c r="D214" i="3"/>
  <c r="E312" i="3"/>
  <c r="D9" i="3"/>
  <c r="E24" i="3"/>
  <c r="D41" i="3"/>
  <c r="E64" i="3"/>
  <c r="E111" i="3"/>
  <c r="E137" i="3"/>
  <c r="E156" i="3"/>
  <c r="D196" i="3"/>
  <c r="E212" i="3"/>
  <c r="E262" i="3"/>
  <c r="E276" i="3"/>
  <c r="E151" i="3"/>
  <c r="E72" i="3"/>
  <c r="E124" i="3"/>
  <c r="D145" i="3"/>
  <c r="E193" i="3"/>
  <c r="D229" i="3"/>
  <c r="E241" i="3"/>
  <c r="E263" i="3"/>
  <c r="D280" i="3"/>
  <c r="D292" i="3"/>
  <c r="D272" i="3"/>
  <c r="D54" i="3"/>
  <c r="E195" i="3"/>
  <c r="D251" i="3"/>
  <c r="E256" i="3"/>
  <c r="E308" i="3"/>
  <c r="E92" i="3"/>
  <c r="D120" i="3"/>
  <c r="D146" i="3"/>
  <c r="E165" i="3"/>
  <c r="E182" i="3"/>
  <c r="D202" i="3"/>
  <c r="E218" i="3"/>
  <c r="D234" i="3"/>
  <c r="E207" i="3"/>
  <c r="E269" i="3"/>
  <c r="E225" i="3"/>
  <c r="E9" i="3"/>
  <c r="E20" i="3"/>
  <c r="E41" i="3"/>
  <c r="D192" i="3"/>
  <c r="D212" i="3"/>
  <c r="D228" i="3"/>
  <c r="D244" i="3"/>
  <c r="E11" i="3"/>
  <c r="D227" i="3"/>
  <c r="E116" i="3"/>
  <c r="E145" i="3"/>
  <c r="D189" i="3"/>
  <c r="D205" i="3"/>
  <c r="E229" i="3"/>
  <c r="E280" i="3"/>
  <c r="E292" i="3"/>
  <c r="D259" i="3"/>
  <c r="E54" i="3"/>
  <c r="D93" i="3"/>
  <c r="D187" i="3"/>
  <c r="E251" i="3"/>
  <c r="D290" i="3"/>
  <c r="E120" i="3"/>
  <c r="E146" i="3"/>
  <c r="E202" i="3"/>
  <c r="D218" i="3"/>
  <c r="D15" i="3"/>
  <c r="D183" i="3"/>
  <c r="E219" i="3"/>
  <c r="D16" i="3"/>
  <c r="D37" i="3"/>
  <c r="D56" i="3"/>
  <c r="E204" i="3"/>
  <c r="E224" i="3"/>
  <c r="E287" i="3"/>
  <c r="E230" i="3"/>
  <c r="D289" i="3"/>
  <c r="E175" i="3"/>
  <c r="D139" i="3"/>
  <c r="D169" i="3"/>
  <c r="E205" i="3"/>
  <c r="D258" i="3"/>
  <c r="E275" i="3"/>
  <c r="E272" i="3"/>
  <c r="D211" i="3"/>
  <c r="D88" i="3"/>
  <c r="D113" i="3"/>
  <c r="D158" i="3"/>
  <c r="E214" i="3"/>
  <c r="D250" i="3"/>
  <c r="D239" i="3"/>
  <c r="D20" i="3"/>
  <c r="E37" i="3"/>
  <c r="E56" i="3"/>
  <c r="D208" i="3"/>
  <c r="E240" i="3"/>
  <c r="D230" i="3"/>
  <c r="E289" i="3"/>
  <c r="D11" i="3"/>
  <c r="D91" i="3"/>
  <c r="D116" i="3"/>
  <c r="E139" i="3"/>
  <c r="E169" i="3"/>
  <c r="D241" i="3"/>
  <c r="E258" i="3"/>
  <c r="E290" i="3"/>
  <c r="E88" i="3"/>
  <c r="E113" i="3"/>
  <c r="E158" i="3"/>
  <c r="D198" i="3"/>
  <c r="E250" i="3"/>
  <c r="D219" i="3"/>
  <c r="E239" i="3"/>
  <c r="D141" i="3"/>
  <c r="D178" i="3"/>
  <c r="E198" i="3"/>
  <c r="D207" i="3"/>
  <c r="E226" i="3"/>
  <c r="E285" i="3"/>
  <c r="D199" i="3"/>
  <c r="E135" i="3"/>
  <c r="E16" i="3"/>
  <c r="D32" i="3"/>
  <c r="E148" i="3"/>
  <c r="D283" i="3"/>
  <c r="D246" i="3"/>
  <c r="E268" i="3"/>
  <c r="E179" i="3"/>
  <c r="D247" i="3"/>
  <c r="D201" i="3"/>
  <c r="E211" i="3"/>
  <c r="E174" i="3"/>
  <c r="E32" i="3"/>
  <c r="D51" i="3"/>
  <c r="D80" i="3"/>
  <c r="E246" i="3"/>
  <c r="E247" i="3"/>
  <c r="D17" i="3"/>
  <c r="D181" i="3"/>
  <c r="E201" i="3"/>
  <c r="E86" i="3"/>
  <c r="D135" i="3"/>
  <c r="D174" i="3"/>
  <c r="E194" i="3"/>
  <c r="D210" i="3"/>
  <c r="E294" i="3"/>
  <c r="E90" i="3"/>
  <c r="E133" i="3"/>
  <c r="E172" i="3"/>
  <c r="E58" i="3"/>
  <c r="E110" i="3"/>
  <c r="D8" i="3"/>
  <c r="D25" i="3"/>
  <c r="E47" i="3"/>
  <c r="E34" i="3"/>
  <c r="E107" i="3"/>
  <c r="E152" i="3"/>
  <c r="E8" i="3"/>
  <c r="E25" i="3"/>
  <c r="D72" i="3"/>
  <c r="D98" i="3"/>
  <c r="D123" i="3"/>
  <c r="D143" i="3"/>
  <c r="D216" i="3"/>
  <c r="D232" i="3"/>
  <c r="E98" i="3"/>
  <c r="E123" i="3"/>
  <c r="E143" i="3"/>
  <c r="E232" i="3"/>
  <c r="D19" i="3"/>
  <c r="E43" i="3"/>
  <c r="I13" i="3"/>
  <c r="J13" i="3" s="1"/>
  <c r="D13" i="3"/>
  <c r="I52" i="3"/>
  <c r="J52" i="3" s="1"/>
  <c r="E52" i="3"/>
  <c r="I76" i="3"/>
  <c r="J76" i="3" s="1"/>
  <c r="E76" i="3"/>
  <c r="I97" i="3"/>
  <c r="J97" i="3" s="1"/>
  <c r="E97" i="3"/>
  <c r="I126" i="3"/>
  <c r="J126" i="3" s="1"/>
  <c r="E126" i="3"/>
  <c r="I5" i="3"/>
  <c r="D5" i="3"/>
  <c r="I26" i="3"/>
  <c r="J26" i="3" s="1"/>
  <c r="D26" i="3"/>
  <c r="I77" i="3"/>
  <c r="J77" i="3" s="1"/>
  <c r="E77" i="3"/>
  <c r="D77" i="3"/>
  <c r="I163" i="3"/>
  <c r="J163" i="3" s="1"/>
  <c r="E163" i="3"/>
  <c r="I184" i="3"/>
  <c r="J184" i="3" s="1"/>
  <c r="D184" i="3"/>
  <c r="I200" i="3"/>
  <c r="J200" i="3" s="1"/>
  <c r="D200" i="3"/>
  <c r="I252" i="3"/>
  <c r="J252" i="3" s="1"/>
  <c r="E252" i="3"/>
  <c r="I278" i="3"/>
  <c r="J278" i="3" s="1"/>
  <c r="E278" i="3"/>
  <c r="I309" i="3"/>
  <c r="J309" i="3" s="1"/>
  <c r="E309" i="3"/>
  <c r="D309" i="3"/>
  <c r="I23" i="3"/>
  <c r="J23" i="3" s="1"/>
  <c r="E23" i="3"/>
  <c r="I63" i="3"/>
  <c r="J63" i="3" s="1"/>
  <c r="D63" i="3"/>
  <c r="I190" i="3"/>
  <c r="J190" i="3" s="1"/>
  <c r="E190" i="3"/>
  <c r="I222" i="3"/>
  <c r="J222" i="3" s="1"/>
  <c r="D222" i="3"/>
  <c r="I238" i="3"/>
  <c r="J238" i="3" s="1"/>
  <c r="D238" i="3"/>
  <c r="I281" i="3"/>
  <c r="J281" i="3" s="1"/>
  <c r="D281" i="3"/>
  <c r="I307" i="3"/>
  <c r="J307" i="3" s="1"/>
  <c r="E307" i="3"/>
  <c r="D126" i="3"/>
  <c r="E46" i="3"/>
  <c r="E29" i="3"/>
  <c r="E206" i="3"/>
  <c r="D128" i="3"/>
  <c r="E306" i="3"/>
  <c r="D191" i="3"/>
  <c r="E265" i="3"/>
  <c r="D285" i="3"/>
  <c r="D74" i="3"/>
  <c r="D39" i="3"/>
  <c r="D109" i="3"/>
  <c r="D154" i="3"/>
  <c r="E210" i="3"/>
  <c r="E15" i="3"/>
  <c r="E44" i="3"/>
  <c r="E171" i="3"/>
  <c r="D294" i="3"/>
  <c r="E191" i="3"/>
  <c r="D112" i="3"/>
  <c r="D134" i="3"/>
  <c r="E74" i="3"/>
  <c r="D106" i="3"/>
  <c r="D223" i="3"/>
  <c r="E109" i="3"/>
  <c r="E154" i="3"/>
  <c r="D194" i="3"/>
  <c r="D12" i="3"/>
  <c r="D28" i="3"/>
  <c r="D45" i="3"/>
  <c r="D102" i="3"/>
  <c r="E128" i="3"/>
  <c r="E188" i="3"/>
  <c r="D204" i="3"/>
  <c r="D257" i="3"/>
  <c r="E283" i="3"/>
  <c r="D155" i="3"/>
  <c r="D203" i="3"/>
  <c r="E17" i="3"/>
  <c r="D38" i="3"/>
  <c r="D83" i="3"/>
  <c r="D264" i="3"/>
  <c r="E106" i="3"/>
  <c r="E199" i="3"/>
  <c r="D235" i="3"/>
  <c r="E30" i="3"/>
  <c r="D53" i="3"/>
  <c r="E281" i="3"/>
  <c r="E31" i="3"/>
  <c r="E12" i="3"/>
  <c r="E28" i="3"/>
  <c r="E45" i="3"/>
  <c r="D71" i="3"/>
  <c r="E102" i="3"/>
  <c r="D168" i="3"/>
  <c r="D188" i="3"/>
  <c r="D236" i="3"/>
  <c r="E257" i="3"/>
  <c r="E155" i="3"/>
  <c r="E203" i="3"/>
  <c r="D231" i="3"/>
  <c r="E13" i="3"/>
  <c r="D29" i="3"/>
  <c r="E38" i="3"/>
  <c r="D57" i="3"/>
  <c r="D76" i="3"/>
  <c r="E83" i="3"/>
  <c r="E264" i="3"/>
  <c r="D295" i="3"/>
  <c r="D132" i="3"/>
  <c r="E235" i="3"/>
  <c r="D273" i="3"/>
  <c r="D10" i="3"/>
  <c r="E18" i="3"/>
  <c r="E26" i="3"/>
  <c r="D43" i="3"/>
  <c r="E53" i="3"/>
  <c r="D104" i="3"/>
  <c r="D125" i="3"/>
  <c r="D150" i="3"/>
  <c r="E170" i="3"/>
  <c r="D89" i="3"/>
  <c r="E71" i="3"/>
  <c r="D148" i="3"/>
  <c r="E168" i="3"/>
  <c r="D220" i="3"/>
  <c r="E236" i="3"/>
  <c r="E57" i="3"/>
  <c r="E238" i="3"/>
  <c r="D307" i="3"/>
  <c r="E295" i="3"/>
  <c r="E132" i="3"/>
  <c r="E273" i="3"/>
  <c r="E10" i="3"/>
  <c r="D86" i="3"/>
  <c r="E104" i="3"/>
  <c r="E125" i="3"/>
  <c r="E150" i="3"/>
  <c r="D170" i="3"/>
  <c r="D190" i="3"/>
  <c r="D206" i="3"/>
  <c r="E222" i="3"/>
  <c r="D171" i="3"/>
  <c r="I78" i="3"/>
  <c r="J78" i="3" s="1"/>
  <c r="E78" i="3"/>
  <c r="D78" i="3"/>
  <c r="D4" i="3"/>
  <c r="D21" i="3"/>
  <c r="D42" i="3"/>
  <c r="E89" i="3"/>
  <c r="I50" i="3"/>
  <c r="E50" i="3"/>
  <c r="D50" i="3"/>
  <c r="E4" i="3"/>
  <c r="E21" i="3"/>
  <c r="E42" i="3"/>
  <c r="D67" i="3"/>
  <c r="D40" i="3"/>
  <c r="D36" i="3"/>
  <c r="D142" i="3"/>
  <c r="J255" i="3"/>
  <c r="J153" i="3"/>
  <c r="J105" i="3"/>
  <c r="J136" i="3"/>
  <c r="J6" i="3"/>
  <c r="J49" i="3"/>
  <c r="J65" i="3"/>
  <c r="J310" i="3"/>
  <c r="J291" i="3"/>
  <c r="J147" i="3"/>
  <c r="J166" i="3"/>
  <c r="J84" i="3"/>
  <c r="J82" i="3"/>
  <c r="J119" i="3"/>
  <c r="J55" i="3"/>
  <c r="J68" i="3"/>
  <c r="J122" i="3"/>
  <c r="J279" i="3"/>
  <c r="J140" i="3"/>
  <c r="J115" i="3"/>
  <c r="J144" i="3"/>
  <c r="J253" i="3"/>
  <c r="J48" i="3"/>
  <c r="J217" i="3"/>
  <c r="J129" i="3"/>
  <c r="J131" i="3"/>
  <c r="J101" i="3"/>
  <c r="J87" i="3"/>
  <c r="J176" i="3"/>
  <c r="J118" i="3"/>
  <c r="J33" i="3"/>
  <c r="J185" i="3"/>
  <c r="J296" i="3"/>
  <c r="J161" i="3"/>
  <c r="J282" i="3"/>
  <c r="J305" i="3"/>
  <c r="J266" i="3"/>
  <c r="J114" i="3"/>
  <c r="J85" i="3"/>
  <c r="J79" i="3"/>
  <c r="J261" i="3"/>
  <c r="J81" i="3"/>
  <c r="J242" i="3"/>
  <c r="J274" i="3"/>
  <c r="J167" i="3"/>
  <c r="J59" i="3"/>
  <c r="J304" i="3"/>
  <c r="J69" i="3"/>
  <c r="J277" i="3"/>
  <c r="J160" i="3"/>
  <c r="J117" i="3"/>
  <c r="J260" i="3"/>
  <c r="J159" i="3"/>
  <c r="J248" i="3"/>
  <c r="J66" i="3"/>
  <c r="J243" i="3"/>
  <c r="J35" i="3"/>
  <c r="J138" i="3"/>
  <c r="D90" i="3"/>
  <c r="D107" i="3"/>
  <c r="D133" i="3"/>
  <c r="D152" i="3"/>
  <c r="D172" i="3"/>
  <c r="E192" i="3"/>
  <c r="E208" i="3"/>
  <c r="D224" i="3"/>
  <c r="D240" i="3"/>
  <c r="D262" i="3"/>
  <c r="D287" i="3"/>
  <c r="D110" i="3"/>
  <c r="E67" i="3"/>
  <c r="E40" i="3"/>
  <c r="E93" i="3"/>
  <c r="D18" i="3"/>
  <c r="E22" i="3"/>
  <c r="D34" i="3"/>
  <c r="E39" i="3"/>
  <c r="D58" i="3"/>
  <c r="E62" i="3"/>
  <c r="D31" i="3"/>
  <c r="E36" i="3"/>
  <c r="E142" i="3"/>
  <c r="I127" i="3"/>
  <c r="J127" i="3" s="1"/>
  <c r="E127" i="3"/>
  <c r="D127" i="3"/>
  <c r="O2" i="1" l="1"/>
  <c r="J4" i="3"/>
  <c r="O56" i="1"/>
  <c r="O16" i="1"/>
  <c r="O117" i="1"/>
  <c r="O27" i="1"/>
  <c r="O124" i="1"/>
  <c r="O181" i="1"/>
  <c r="O139" i="1"/>
  <c r="O53" i="1"/>
  <c r="O136" i="1"/>
  <c r="O35" i="1"/>
  <c r="O63" i="1"/>
  <c r="O34" i="1"/>
  <c r="O52" i="1"/>
  <c r="O80" i="1"/>
  <c r="O14" i="1"/>
  <c r="O138" i="1"/>
  <c r="O159" i="1"/>
  <c r="O226" i="1"/>
  <c r="O199" i="1"/>
  <c r="O115" i="1"/>
  <c r="O101" i="1"/>
  <c r="O21" i="1"/>
  <c r="O103" i="1"/>
  <c r="O132" i="1"/>
  <c r="O85" i="1"/>
  <c r="O246" i="1"/>
  <c r="O102" i="1"/>
  <c r="O277" i="1"/>
  <c r="O213" i="1"/>
  <c r="O44" i="1"/>
  <c r="O98" i="1"/>
  <c r="O66" i="1"/>
  <c r="O225" i="1"/>
  <c r="O235" i="1"/>
  <c r="O173" i="1"/>
  <c r="O209" i="1"/>
  <c r="O237" i="1"/>
  <c r="O87" i="1"/>
  <c r="O165" i="1"/>
  <c r="O251" i="1"/>
  <c r="O227" i="1"/>
  <c r="O88" i="1"/>
  <c r="O185" i="1"/>
  <c r="O240" i="1"/>
  <c r="O69" i="1"/>
  <c r="O148" i="1"/>
  <c r="O232" i="1"/>
  <c r="O19" i="1"/>
  <c r="O249" i="1"/>
  <c r="O200" i="1"/>
  <c r="O79" i="1"/>
  <c r="O151" i="1"/>
  <c r="O234" i="1"/>
  <c r="O229" i="1"/>
  <c r="O74" i="1"/>
  <c r="O161" i="1"/>
  <c r="O248" i="1"/>
  <c r="O71" i="1"/>
  <c r="O48" i="1"/>
  <c r="O120" i="1"/>
  <c r="O219" i="1"/>
  <c r="O137" i="1"/>
  <c r="O31" i="1"/>
  <c r="O25" i="1"/>
  <c r="O168" i="1"/>
  <c r="O202" i="1"/>
  <c r="O3" i="1"/>
  <c r="G5" i="3" s="1"/>
  <c r="O32" i="1"/>
  <c r="O166" i="1"/>
  <c r="O212" i="1"/>
  <c r="O164" i="1"/>
  <c r="O9" i="1"/>
  <c r="O104" i="1"/>
  <c r="O186" i="1"/>
  <c r="O68" i="1"/>
  <c r="O278" i="1"/>
  <c r="O266" i="1"/>
  <c r="O50" i="1"/>
  <c r="O149" i="1"/>
  <c r="O267" i="1"/>
  <c r="O118" i="1"/>
  <c r="O268" i="1"/>
  <c r="O261" i="1"/>
  <c r="O140" i="1"/>
  <c r="O49" i="1"/>
  <c r="O265" i="1"/>
  <c r="O99" i="1"/>
  <c r="O252" i="1"/>
  <c r="O141" i="1"/>
  <c r="O272" i="1"/>
  <c r="O72" i="1"/>
  <c r="O224" i="1"/>
  <c r="O77" i="1"/>
  <c r="O160" i="1"/>
  <c r="O247" i="1"/>
  <c r="O264" i="1"/>
  <c r="O78" i="1"/>
  <c r="O180" i="1"/>
  <c r="O254" i="1"/>
  <c r="O26" i="1"/>
  <c r="O13" i="1"/>
  <c r="O143" i="1"/>
  <c r="O228" i="1"/>
  <c r="O105" i="1"/>
  <c r="O144" i="1"/>
  <c r="O33" i="1"/>
  <c r="O111" i="1"/>
  <c r="O193" i="1"/>
  <c r="O45" i="1"/>
  <c r="O18" i="1"/>
  <c r="O114" i="1"/>
  <c r="O203" i="1"/>
  <c r="O41" i="1"/>
  <c r="O15" i="1"/>
  <c r="O92" i="1"/>
  <c r="O174" i="1"/>
  <c r="O260" i="1"/>
  <c r="O131" i="1"/>
  <c r="O217" i="1"/>
  <c r="O146" i="1"/>
  <c r="O216" i="1"/>
  <c r="O23" i="1"/>
  <c r="O142" i="1"/>
  <c r="O215" i="1"/>
  <c r="O184" i="1"/>
  <c r="O194" i="1"/>
  <c r="O157" i="1"/>
  <c r="O89" i="1"/>
  <c r="O96" i="1"/>
  <c r="O125" i="1"/>
  <c r="O86" i="1"/>
  <c r="O281" i="1"/>
  <c r="O282" i="1"/>
  <c r="O4" i="1"/>
  <c r="O129" i="1"/>
  <c r="O177" i="1"/>
  <c r="O134" i="1"/>
  <c r="O196" i="1"/>
  <c r="O152" i="1"/>
  <c r="O245" i="1"/>
  <c r="O76" i="1"/>
  <c r="O122" i="1"/>
  <c r="O93" i="1"/>
  <c r="O257" i="1"/>
  <c r="O82" i="1"/>
  <c r="O179" i="1"/>
  <c r="O258" i="1"/>
  <c r="O29" i="1"/>
  <c r="O91" i="1"/>
  <c r="O190" i="1"/>
  <c r="O59" i="1"/>
  <c r="O8" i="1"/>
  <c r="O73" i="1"/>
  <c r="O153" i="1"/>
  <c r="O236" i="1"/>
  <c r="O12" i="1"/>
  <c r="O154" i="1"/>
  <c r="O61" i="1"/>
  <c r="O121" i="1"/>
  <c r="O221" i="1"/>
  <c r="O183" i="1"/>
  <c r="O47" i="1"/>
  <c r="O147" i="1"/>
  <c r="O231" i="1"/>
  <c r="O233" i="1"/>
  <c r="O38" i="1"/>
  <c r="O169" i="1"/>
  <c r="O204" i="1"/>
  <c r="O43" i="1"/>
  <c r="O273" i="1"/>
  <c r="O188" i="1"/>
  <c r="O274" i="1"/>
  <c r="O270" i="1"/>
  <c r="O201" i="1"/>
  <c r="O279" i="1"/>
  <c r="O243" i="1"/>
  <c r="O269" i="1"/>
  <c r="O119" i="1"/>
  <c r="O275" i="1"/>
  <c r="O207" i="1"/>
  <c r="O84" i="1"/>
  <c r="O100" i="1"/>
  <c r="O253" i="1"/>
  <c r="O271" i="1"/>
  <c r="O83" i="1"/>
  <c r="O170" i="1"/>
  <c r="O7" i="1"/>
  <c r="O107" i="1"/>
  <c r="O189" i="1"/>
  <c r="O241" i="1"/>
  <c r="O22" i="1"/>
  <c r="O108" i="1"/>
  <c r="O198" i="1"/>
  <c r="O20" i="1"/>
  <c r="O81" i="1"/>
  <c r="O163" i="1"/>
  <c r="O239" i="1"/>
  <c r="O150" i="1"/>
  <c r="O176" i="1"/>
  <c r="O57" i="1"/>
  <c r="O182" i="1"/>
  <c r="O211" i="1"/>
  <c r="O54" i="1"/>
  <c r="O95" i="1"/>
  <c r="O178" i="1"/>
  <c r="O222" i="1"/>
  <c r="O205" i="1"/>
  <c r="O28" i="1"/>
  <c r="O113" i="1"/>
  <c r="O195" i="1"/>
  <c r="O133" i="1"/>
  <c r="O60" i="1"/>
  <c r="O6" i="1"/>
  <c r="O36" i="1"/>
  <c r="O116" i="1"/>
  <c r="O197" i="1"/>
  <c r="O126" i="1"/>
  <c r="O24" i="1"/>
  <c r="O112" i="1"/>
  <c r="O208" i="1"/>
  <c r="O55" i="1"/>
  <c r="O5" i="1"/>
  <c r="O94" i="1"/>
  <c r="O167" i="1"/>
  <c r="O263" i="1"/>
  <c r="O40" i="1"/>
  <c r="O64" i="1"/>
  <c r="O210" i="1"/>
  <c r="O70" i="1"/>
  <c r="O155" i="1"/>
  <c r="O238" i="1"/>
  <c r="O242" i="1"/>
  <c r="O75" i="1"/>
  <c r="O175" i="1"/>
  <c r="O259" i="1"/>
  <c r="O17" i="1"/>
  <c r="O62" i="1"/>
  <c r="O130" i="1"/>
  <c r="O223" i="1"/>
  <c r="O97" i="1"/>
  <c r="O256" i="1"/>
  <c r="O283" i="1"/>
  <c r="O262" i="1"/>
  <c r="O158" i="1"/>
  <c r="O280" i="1"/>
  <c r="O11" i="1"/>
  <c r="O39" i="1"/>
  <c r="O127" i="1"/>
  <c r="O276" i="1"/>
  <c r="O255" i="1"/>
  <c r="O58" i="1"/>
  <c r="O106" i="1"/>
  <c r="O250" i="1"/>
  <c r="O162" i="1"/>
  <c r="O128" i="1"/>
  <c r="O110" i="1"/>
  <c r="O51" i="1"/>
  <c r="O171" i="1"/>
  <c r="O206" i="1"/>
  <c r="O30" i="1"/>
  <c r="O37" i="1"/>
  <c r="O172" i="1"/>
  <c r="O218" i="1"/>
  <c r="O187" i="1"/>
  <c r="O10" i="1"/>
  <c r="O109" i="1"/>
  <c r="O191" i="1"/>
  <c r="O65" i="1"/>
  <c r="O42" i="1"/>
  <c r="O192" i="1"/>
  <c r="O123" i="1"/>
  <c r="O145" i="1"/>
  <c r="O230" i="1"/>
  <c r="O220" i="1"/>
  <c r="O67" i="1"/>
  <c r="O156" i="1"/>
  <c r="O244" i="1"/>
  <c r="O90" i="1"/>
  <c r="O46" i="1"/>
  <c r="O135" i="1"/>
  <c r="O214" i="1"/>
  <c r="J5" i="3"/>
  <c r="J50" i="3"/>
  <c r="G4" i="3"/>
  <c r="G141" i="3" l="1"/>
  <c r="G58" i="3"/>
  <c r="G9" i="3"/>
  <c r="G53" i="3"/>
  <c r="G11" i="3"/>
  <c r="G15" i="3"/>
  <c r="G306" i="3"/>
  <c r="G110" i="3"/>
  <c r="G130" i="3"/>
  <c r="G309" i="3"/>
  <c r="G181" i="3"/>
  <c r="G264" i="3"/>
  <c r="G132" i="3"/>
  <c r="G44" i="3"/>
  <c r="G199" i="3"/>
  <c r="G286" i="3"/>
  <c r="G290" i="3"/>
  <c r="G233" i="3"/>
  <c r="G197" i="3"/>
  <c r="G109" i="3"/>
  <c r="G45" i="3"/>
  <c r="G22" i="3"/>
  <c r="G276" i="3"/>
  <c r="G228" i="3"/>
  <c r="G196" i="3"/>
  <c r="G152" i="3"/>
  <c r="G112" i="3"/>
  <c r="G52" i="3"/>
  <c r="G16" i="3"/>
  <c r="G26" i="3"/>
  <c r="G283" i="3"/>
  <c r="G247" i="3"/>
  <c r="G211" i="3"/>
  <c r="G179" i="3"/>
  <c r="G111" i="3"/>
  <c r="G47" i="3"/>
  <c r="G35" i="3"/>
  <c r="G238" i="3"/>
  <c r="G202" i="3"/>
  <c r="G182" i="3"/>
  <c r="G269" i="3"/>
  <c r="G221" i="3"/>
  <c r="G137" i="3"/>
  <c r="G89" i="3"/>
  <c r="G29" i="3"/>
  <c r="G10" i="3"/>
  <c r="G224" i="3"/>
  <c r="G192" i="3"/>
  <c r="G80" i="3"/>
  <c r="G12" i="3"/>
  <c r="G18" i="3"/>
  <c r="G271" i="3"/>
  <c r="G231" i="3"/>
  <c r="G163" i="3"/>
  <c r="G71" i="3"/>
  <c r="G31" i="3"/>
  <c r="G107" i="3"/>
  <c r="G258" i="3"/>
  <c r="G222" i="3"/>
  <c r="G94" i="3"/>
  <c r="G154" i="3"/>
  <c r="G294" i="3"/>
  <c r="G102" i="3"/>
  <c r="G293" i="3"/>
  <c r="G249" i="3"/>
  <c r="G213" i="3"/>
  <c r="G177" i="3"/>
  <c r="G125" i="3"/>
  <c r="G57" i="3"/>
  <c r="G25" i="3"/>
  <c r="G62" i="3"/>
  <c r="G292" i="3"/>
  <c r="G244" i="3"/>
  <c r="G212" i="3"/>
  <c r="G180" i="3"/>
  <c r="G128" i="3"/>
  <c r="G64" i="3"/>
  <c r="G32" i="3"/>
  <c r="G307" i="3"/>
  <c r="G267" i="3"/>
  <c r="G227" i="3"/>
  <c r="G195" i="3"/>
  <c r="G155" i="3"/>
  <c r="G67" i="3"/>
  <c r="G19" i="3"/>
  <c r="G7" i="3"/>
  <c r="G158" i="3"/>
  <c r="G218" i="3"/>
  <c r="G230" i="3"/>
  <c r="G273" i="3"/>
  <c r="G302" i="3"/>
  <c r="G174" i="3"/>
  <c r="G146" i="3"/>
  <c r="G90" i="3"/>
  <c r="G246" i="3"/>
  <c r="G70" i="3"/>
  <c r="G289" i="3"/>
  <c r="G237" i="3"/>
  <c r="G201" i="3"/>
  <c r="G165" i="3"/>
  <c r="G121" i="3"/>
  <c r="G13" i="3"/>
  <c r="G50" i="3"/>
  <c r="G280" i="3"/>
  <c r="G240" i="3"/>
  <c r="G208" i="3"/>
  <c r="G172" i="3"/>
  <c r="G116" i="3"/>
  <c r="G56" i="3"/>
  <c r="G28" i="3"/>
  <c r="G74" i="3"/>
  <c r="G287" i="3"/>
  <c r="G251" i="3"/>
  <c r="G215" i="3"/>
  <c r="G183" i="3"/>
  <c r="G139" i="3"/>
  <c r="G51" i="3"/>
  <c r="G298" i="3"/>
  <c r="G138" i="3"/>
  <c r="G166" i="3"/>
  <c r="G105" i="3"/>
  <c r="G65" i="3"/>
  <c r="G96" i="3"/>
  <c r="G253" i="3"/>
  <c r="G73" i="3"/>
  <c r="G68" i="3"/>
  <c r="G118" i="3"/>
  <c r="G100" i="3"/>
  <c r="G313" i="3"/>
  <c r="G300" i="3"/>
  <c r="G160" i="3"/>
  <c r="G84" i="3"/>
  <c r="G95" i="3"/>
  <c r="G157" i="3"/>
  <c r="G85" i="3"/>
  <c r="G260" i="3"/>
  <c r="G66" i="3"/>
  <c r="G303" i="3"/>
  <c r="G91" i="3"/>
  <c r="G210" i="3"/>
  <c r="G270" i="3"/>
  <c r="G206" i="3"/>
  <c r="G142" i="3"/>
  <c r="G226" i="3"/>
  <c r="G250" i="3"/>
  <c r="G186" i="3"/>
  <c r="G122" i="3"/>
  <c r="G194" i="3"/>
  <c r="G278" i="3"/>
  <c r="G214" i="3"/>
  <c r="G150" i="3"/>
  <c r="G86" i="3"/>
  <c r="G46" i="3"/>
  <c r="G301" i="3"/>
  <c r="G285" i="3"/>
  <c r="G265" i="3"/>
  <c r="G245" i="3"/>
  <c r="G229" i="3"/>
  <c r="G209" i="3"/>
  <c r="G193" i="3"/>
  <c r="G173" i="3"/>
  <c r="G149" i="3"/>
  <c r="G133" i="3"/>
  <c r="G117" i="3"/>
  <c r="G97" i="3"/>
  <c r="G81" i="3"/>
  <c r="G61" i="3"/>
  <c r="G41" i="3"/>
  <c r="G21" i="3"/>
  <c r="G42" i="3"/>
  <c r="G312" i="3"/>
  <c r="G288" i="3"/>
  <c r="G272" i="3"/>
  <c r="G256" i="3"/>
  <c r="G236" i="3"/>
  <c r="G220" i="3"/>
  <c r="G204" i="3"/>
  <c r="G188" i="3"/>
  <c r="G168" i="3"/>
  <c r="G148" i="3"/>
  <c r="G124" i="3"/>
  <c r="G108" i="3"/>
  <c r="G92" i="3"/>
  <c r="G76" i="3"/>
  <c r="G60" i="3"/>
  <c r="G40" i="3"/>
  <c r="G24" i="3"/>
  <c r="G8" i="3"/>
  <c r="G54" i="3"/>
  <c r="G14" i="3"/>
  <c r="G299" i="3"/>
  <c r="G279" i="3"/>
  <c r="G263" i="3"/>
  <c r="G239" i="3"/>
  <c r="G223" i="3"/>
  <c r="G207" i="3"/>
  <c r="G191" i="3"/>
  <c r="G175" i="3"/>
  <c r="G151" i="3"/>
  <c r="G127" i="3"/>
  <c r="G103" i="3"/>
  <c r="G83" i="3"/>
  <c r="G63" i="3"/>
  <c r="G43" i="3"/>
  <c r="G27" i="3"/>
  <c r="G135" i="3"/>
  <c r="G98" i="3"/>
  <c r="G254" i="3"/>
  <c r="G190" i="3"/>
  <c r="G126" i="3"/>
  <c r="G178" i="3"/>
  <c r="G234" i="3"/>
  <c r="G170" i="3"/>
  <c r="G106" i="3"/>
  <c r="G162" i="3"/>
  <c r="G262" i="3"/>
  <c r="G198" i="3"/>
  <c r="G134" i="3"/>
  <c r="G82" i="3"/>
  <c r="G34" i="3"/>
  <c r="G297" i="3"/>
  <c r="G281" i="3"/>
  <c r="G257" i="3"/>
  <c r="G241" i="3"/>
  <c r="G225" i="3"/>
  <c r="G205" i="3"/>
  <c r="G189" i="3"/>
  <c r="G169" i="3"/>
  <c r="G145" i="3"/>
  <c r="G129" i="3"/>
  <c r="G113" i="3"/>
  <c r="G93" i="3"/>
  <c r="G77" i="3"/>
  <c r="G37" i="3"/>
  <c r="G17" i="3"/>
  <c r="G78" i="3"/>
  <c r="G30" i="3"/>
  <c r="G308" i="3"/>
  <c r="G284" i="3"/>
  <c r="G268" i="3"/>
  <c r="G252" i="3"/>
  <c r="G232" i="3"/>
  <c r="G216" i="3"/>
  <c r="G200" i="3"/>
  <c r="G184" i="3"/>
  <c r="G164" i="3"/>
  <c r="G140" i="3"/>
  <c r="G120" i="3"/>
  <c r="G104" i="3"/>
  <c r="G88" i="3"/>
  <c r="G72" i="3"/>
  <c r="G36" i="3"/>
  <c r="G20" i="3"/>
  <c r="G38" i="3"/>
  <c r="G311" i="3"/>
  <c r="G295" i="3"/>
  <c r="G275" i="3"/>
  <c r="G259" i="3"/>
  <c r="G235" i="3"/>
  <c r="G219" i="3"/>
  <c r="G203" i="3"/>
  <c r="G187" i="3"/>
  <c r="G171" i="3"/>
  <c r="G143" i="3"/>
  <c r="G123" i="3"/>
  <c r="G99" i="3"/>
  <c r="G75" i="3"/>
  <c r="G55" i="3"/>
  <c r="G39" i="3"/>
  <c r="G23" i="3"/>
</calcChain>
</file>

<file path=xl/sharedStrings.xml><?xml version="1.0" encoding="utf-8"?>
<sst xmlns="http://schemas.openxmlformats.org/spreadsheetml/2006/main" count="2922" uniqueCount="1397">
  <si>
    <t>Punti</t>
  </si>
  <si>
    <t>Bozza RCF in seconda consultazione</t>
  </si>
  <si>
    <t>riferimento normativa europea</t>
  </si>
  <si>
    <t xml:space="preserve">Commenti e proposte dell'operatore </t>
  </si>
  <si>
    <t>(INSERIRE NOME OPERATORE)</t>
  </si>
  <si>
    <t>GENERALITÀ.</t>
  </si>
  <si>
    <t>1.1</t>
  </si>
  <si>
    <t>SCOPO E CAMPO DI APPLICAZIONE.</t>
  </si>
  <si>
    <t>1.1.1</t>
  </si>
  <si>
    <t>Il presente Regolamento stabilisce i principi ed i criteri generali di sicurezza della circolazione da applicare sul sistema ferroviario italiano, costituito da:
a) le reti, site sul territorio italiano, facenti parte del sistema ferroviario interoperabile europeo;
b) le reti, site sul territorio italiano, funzionalmente isolate dal sistema ferroviario interoperabile europeo;
c) i tratti di collegamento con le infrastrutture ferroviarie private utilizzate per fini non commerciali dal proprietario o da un operatore per le loro rispettive attività di trasporto merci o per il trasporto di persone;
d) i veicoli circolanti sulle suddette reti e tratti di collegamento.</t>
  </si>
  <si>
    <t>rif Reg. UE 2019/773 punto 1.2</t>
  </si>
  <si>
    <t>1.1.2</t>
  </si>
  <si>
    <t>Le procedure che disciplinano l'operativita' delle persone che svolgono attivita' di sicurezza, devono essere emanate in conformita' ai principi e criteri stabiliti dal presente regolamento, oltre che alle ulteriori norme europee e nazionali applicabili.</t>
  </si>
  <si>
    <t>rif Direttiva 2016/798 articolo 8 comma 3</t>
  </si>
  <si>
    <t>1.2</t>
  </si>
  <si>
    <t>DEFINIZIONI E DESCRIZIONI: INFRASTRUTTURA FERROVIARIA.</t>
  </si>
  <si>
    <t>1.2.1</t>
  </si>
  <si>
    <t>L'infrastruttura ferroviaria è composta dalle località di servizio, dalle linee con uno o più binari che collegano due o più località di servizio, da altri posti di linea e dagli impianti e apparati di sicurezza necessari a garantire la sicurezza della circolazione ferroviaria.
Fanno parte dell'infrastruttura ferroviaria anche le apparecchiature elettriche per la trazione dei treni.</t>
  </si>
  <si>
    <t>rif. Direttiva 2016/797 art. 2 punto 4 e Allegato I - punto 1</t>
  </si>
  <si>
    <t>1.2.2</t>
  </si>
  <si>
    <t>Il binario svolge la funzione di sostentamento e guida dei veicoli ferroviari. È costituito da due rotaie parallele, mantenute ad una distanza prefissata, detta scartamento, tramite appositi dispositivi.</t>
  </si>
  <si>
    <t>1.2.3</t>
  </si>
  <si>
    <t>I deviatoi sono meccanismi che permettono il passaggio dei veicoli ferroviari da un binario ad un altro. Le possibili diverse direzioni di inoltro sono denominate rami del deviatoio.
Il deviatoio è costituito da due parti:
-  cambiamento o telaio degli aghi, che permette l’inoltro in una direzione, dando continuità alla rotaia;
-  incrociamento, che permette il passaggio delle ruote all’intersezione delle rotaie.
Il deviatoio può essere impegnato di punta, quando viene percorso dal cambiamento verso l’incrociamento, o di calcio, se percorso in senso contrario.
Il deviatoio si dice disposto per la sinistra o per la destra quando permette, rispettivamente, il passaggio di veicoli ferroviari sul ramo di sinistra o di destra rispetto a chi guarda il deviatoio dalla punta.
I deviatoi possono essere percorsi a specifiche velocità massime in funzione del tipo di armamento e delle loro caratteristiche geometriche (raggio di curvatura e tangente). 
La velocità massima ammessa può essere diversa per ciascuno dei rami del deviatoio.
Due deviatoi, situati su due binari generalmente attigui e paralleli, collegati tra loro in modo da consentire il passaggio dall'uno all'altro binario, costituiscono una comunicazione.</t>
  </si>
  <si>
    <t>rif. Reg. UE 2014/1299 appendice S e Reg. UE 2016/919 ERTMS/ETCS Glossary of terms and abbreviation</t>
  </si>
  <si>
    <t>1.2.4</t>
  </si>
  <si>
    <t>L’intersezione è un dispositivo di armamento costituito dall'incrocio tra due binari denominati rami dell’intersezione, ciascuno dei quali consente ai veicoli ferroviari l’attraversamento a raso dell’altro ramo dell’intersezione.</t>
  </si>
  <si>
    <t>1.2.5</t>
  </si>
  <si>
    <t xml:space="preserve">Un passaggio a livello (PL) è un punto di attraversamento a raso di uno o più binari da parte di una o più strade, munito di dispositivi che, quando attivi, impongono il divieto  di transito lato strada, individuati anche in funzione della tipologia di utenza stradale interessata (barriere, barriere non aggirabili neppure da pedoni e ciclisti, semibarriere, segnali luminosi e acustici, ecc.). </t>
  </si>
  <si>
    <t>rif Direttiva 2016/798 Allegato I punto 6.3</t>
  </si>
  <si>
    <t>1.2.6</t>
  </si>
  <si>
    <t xml:space="preserve">I PL possono essere inoltre sussidiati da dispositivi che consentono di verificare la libertà dell’attraversamento. </t>
  </si>
  <si>
    <t>1.2.7</t>
  </si>
  <si>
    <t xml:space="preserve">Possono essere presenti PL riservati esclusivamente al traffico pedonale.
</t>
  </si>
  <si>
    <t>1.2.8</t>
  </si>
  <si>
    <t>In alcune località di servizio sono presenti punti di attraversamento a raso dei binari ai fini dello svolgimento del servizio.</t>
  </si>
  <si>
    <t>1.2.9</t>
  </si>
  <si>
    <t>Per comunicare ai convogli di cui al successivo punto 1.3 le informazioni inerenti alla sicurezza della circolazione, sull’infrastruttura sono installati appositi segnali, denominati segnali di terra, e dispositivi per la trasmissione delle suddette informazioni direttamente in cabina di guida.</t>
  </si>
  <si>
    <t>rif. REG UE 2016/919 punto 2.1 e ERTMS/ETCS Glossary of Terms and abbreviation</t>
  </si>
  <si>
    <t>1.2.10</t>
  </si>
  <si>
    <t>Per assicurare la circolazione in sicurezza l’infrastruttura è attrezzata con apposite apparecchiature che costituiscono il sottosistema di terra del sistema di protezione della marcia dei convogli.</t>
  </si>
  <si>
    <t>rif. Reg UE 2016/919 punto 2.1, 2.2 e ERTMS/ETCS Glossary of terms and abbreviation e Direttiva 2016/797 Allegato I punto 6.1.</t>
  </si>
  <si>
    <t>1.2.11</t>
  </si>
  <si>
    <t>Per consentire la comunicazione vocale con i convogli, sull’infrastruttura sono installati i dispositivi di comunicazione “terra-treno” (sottosistema di terra).</t>
  </si>
  <si>
    <t>rif. Reg UE 2016/919 punto 2.2.</t>
  </si>
  <si>
    <t>1.2.12</t>
  </si>
  <si>
    <t>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t>
  </si>
  <si>
    <t>rif. UIC Projec t EIRENE
System Requirements Specification punto 1.4.1.1.</t>
  </si>
  <si>
    <t>1.2.13</t>
  </si>
  <si>
    <t>Ogni binario è attrezzato per la circolazione su di esso in uno solo o in entrambi i sensi di marcia.</t>
  </si>
  <si>
    <t>1.2.14</t>
  </si>
  <si>
    <t>Il comando e il controllo degli enti di sicurezza delle località di servizio e delle linee è effettuato tramite appositi dispositivi denominati apparati di sicurezza.
Essi possono essere muniti di funzioni di soccorso che, in caso di mancanza di alcune delle condizioni richieste, consentano all’apparato di sicurezza di verificare le restanti condizioni.</t>
  </si>
  <si>
    <t>rif. Reg. Ue 2016/919 ERTMS/ETCS Glossary of terms and abbreviation</t>
  </si>
  <si>
    <t>1.2.15</t>
  </si>
  <si>
    <t>II collegamento di sicurezza è un vincolo d'impianto tra il sistema di segnalamento che concede l'autorizzazione al movimento ad un convoglio e un ente interessato dal movimento autorizzato, tale da soddisfare le seguenti condizioni: 
a) per poter concedere e far permanere l'autorizzazione al movimento, l’ente deve essere disposto e assicurato nella posizione voluta fino a quando ciò sia necessario a garantire la sicurezza del movimento autorizzato; 
b) per poter rimuovere l’ente da una posizione ancora necessaria a garantire la sicurezza del movimento autorizzato, occorre che il sistema di segnalamento revochi l'autorizzazione al movimento al convoglio e che il convoglio stesso abbia recepito la revoca dell'autorizzazione al movimento e sia in condizione di rispettarla.</t>
  </si>
  <si>
    <t>1.2.16</t>
  </si>
  <si>
    <t>Due binari si dicono indipendenti fra loro quando un qualunque veicolo in circolazione su uno dei due binari non può essere inoltrato sull’altro. L’indipendenza può essere realizzata per disposizione di impianto o tramite i collegamenti di sicurezza confermati dalla concessione delle autorizzazioni al movimento.</t>
  </si>
  <si>
    <t>1.2.17</t>
  </si>
  <si>
    <t>Nelle località di servizio vengono svolte le attività e funzioni necessarie per la gestione del servizio ferroviario. Esse sono delimitate da segnali denominati segnali di protezione.</t>
  </si>
  <si>
    <t>rif. REG UE 2016/919 ERTMS/ETCS Glossary of terms and abbreviation</t>
  </si>
  <si>
    <t>1.2.18</t>
  </si>
  <si>
    <t>Le località di servizio possono essere:
a) stazioni: in esse possono svolgersi incroci, precedenze, cambi di binario o, nelle stazioni dalle quali si diramano più linee (stazioni di diramazione), passaggi da una linea all'altra e soste per lo svolgimento del servizio. Sono provviste di segnali denominati segnali di partenza. Nel caso in cui non vi si svolga il servizio viaggiatori o merci sono denominate posti di movimento;
b) bivi: da essi si diramano più linee;
c) posti di comunicazione: di passaggio da un binario all’altro di una stessa linea;
d) posti di passaggio tra il doppio e il semplice binario: di confluenza di linea a doppio binario in linea a semplice binario.</t>
  </si>
  <si>
    <t>1.2.19</t>
  </si>
  <si>
    <t>Le località di servizio possono essere dotate di più segnali di protezione e di partenza.</t>
  </si>
  <si>
    <t>1.2.20</t>
  </si>
  <si>
    <t>Nell'ambito delle stazioni: 
a) I binari utilizzati per l’arrivo, la partenza e il transito dei treni sono denominati binari di circolazione;
b) I binari non adibiti alla circolazione dei treni sono denominati binari secondari;
c) I binari di circolazione che costituiscono la diretta prosecuzione delle linee nell'ambito della stazione, utilizzati normalmente per il transito dei treni senza fermata, sono denominati binari di corsa;
d) Il binario di ricevimento o di stazionamento è il tratto di binario di circolazione delimitato da due deviatoi estremi o da uno deviatoio ed un paraurti sul quale il treno espleta il servizio in stazione;
e) Un fascio di binari è  un gruppo di più binari, tra di loro collegati da deviatoi, che convergono verso uno o più binari di circolazione o secondari.</t>
  </si>
  <si>
    <t>rif. REG UE 2014/1299 Appendice S tabella 48.</t>
  </si>
  <si>
    <t>1.2.21</t>
  </si>
  <si>
    <t>Un tratto di binario privo di dispositivi di armamento, compreso tra due località di servizio limitrofe, è denominato piena linea o  binario di linea.</t>
  </si>
  <si>
    <t>rif. REG UE 2014/1299 Appendice S tabella 48 e REG. UE 2016/919 ERTMS/ETCS Glossary of terms and abbreviation.</t>
  </si>
  <si>
    <t>1.2.22</t>
  </si>
  <si>
    <t>In piena linea possono essere presenti postazioni fisse o temporanee per lo svolgimento di attività con impatto sulla sicurezza della circolazione: 
a) posti di blocco intermedi atti al distanziamento dei treni;
b) posti fissi per la custodia dei passaggi a livello presenziati;
c) posti di manovra dei deviatoi in linea;
d) posti fissi di vigilanza dell'infrastruttura;
e) cantieri di lavoro (nucleo di lavoro operante per un determinato periodo di tempo sui binari in esercizio).</t>
  </si>
  <si>
    <t>1.2.23</t>
  </si>
  <si>
    <t>I posti di esodo (PdE) sono impianti nei quali è possibile per le persone evacuare l’infrastruttura ferroviaria in caso di emergenza.</t>
  </si>
  <si>
    <t>rif. Reg UE 2014/1303 punto 2.4.c)</t>
  </si>
  <si>
    <t>1.2.24</t>
  </si>
  <si>
    <t>Le fermate sono impianti appositamente attrezzati per la salita e la discesa dei viaggiatori dai treni. Esse possono essere ubicate nelle località di servizio o in piena linea.</t>
  </si>
  <si>
    <t>rif. REG UE 2019/773 Appendice J.</t>
  </si>
  <si>
    <t>1.2.25</t>
  </si>
  <si>
    <t>L’infrastruttura ferroviaria dispone di funzioni per il rilevamento di circostanze che possano pregiudicare la sicurezza della circolazione, quali:
a) anormalità dell'infrastruttura;
b) eventi naturali;
c) anormalità ai veicoli ferroviari;
d) eventi accidentali causati da terzi.
I punti di rilevamento sono stabiliti tenendo conto delle caratteristiche della linea, della presenza di punti più sensibili alle suddette anormalità, della caratteristiche dei treni ammessi a circolare su di essa e della eventuale adozione di ulteriori provvedimenti cautelativi.</t>
  </si>
  <si>
    <t>rif. REG UE 2014/1302 punto 4.2.3.3.2</t>
  </si>
  <si>
    <t>1.2.26</t>
  </si>
  <si>
    <t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sono riportati nelle Disposizioni di Esercizio delle Linee e degli Impianti. </t>
  </si>
  <si>
    <t>rif. REG UE 2019/773 punto 4.2.1.2.2.1</t>
  </si>
  <si>
    <t>1.3</t>
  </si>
  <si>
    <t xml:space="preserve">DEFINIZIONI E DESCRIZIONI: VEICOLI FERROVIARI. </t>
  </si>
  <si>
    <t>1.3.1</t>
  </si>
  <si>
    <t>Un veicolo ferroviario è dotato di:
a) dispositivi di frenatura che consentono di frenare e sfrenare il veicolo e di trasmettere il comando dell’azione frenante ai veicoli collegati. Alcuni veicoli sono provvisti dei soli dispositivi per la trasmissione del comando dell’azione frenante ai veicoli collegati;
b) dispositivi di aggancio e di repulsione che consentono di collegare il veicolo ad altri veicoli mantenendo le necessarie distanze tra essi e di trasmettere lo sforzo di trazione.
I veicoli possono essere provvisti anche di dispositivi per la loro immobilizzazione, indipendenti dai dispositivi di frenatura di cui sopra.
I veicoli adibiti al servizio viaggiatori o comunque presenziabili sono dotati di dispositivi che consentono a chi è presente sui veicoli di segnalare in cabina di guida un'emergenza.</t>
  </si>
  <si>
    <t>rif Direttiva 2016/797 art.2 3) e Direttiva 2016/798 art.3 comma 21)</t>
  </si>
  <si>
    <t>1.3.2</t>
  </si>
  <si>
    <t>Le funzioni di allarme di bordo rilevano e segnalano al personale le anormalità dei veicoli che possono pregiudicare la sicurezza della circolazione ferroviaria.</t>
  </si>
  <si>
    <t>rif. REG UE 2014/1302 punto 4.2.3.3.2.</t>
  </si>
  <si>
    <t>1.3.3</t>
  </si>
  <si>
    <t>I veicoli dotati di apparato motore sono definiti unità di trazione.</t>
  </si>
  <si>
    <t>rif REG UE 2019/773 Appendice J e REG UE 2016/919 ERTMS/ETCS Glossary of terms and abbreviation</t>
  </si>
  <si>
    <t>1.3.4</t>
  </si>
  <si>
    <t xml:space="preserve">I parametri e le caratteristiche di ogni veicolo, circolante isolato o accoppiato ad altri veicoli, rilevanti per la sicurezza della circolazione e le eventuali procedure da rispettare, sono riportati per ciascun veicolo nelle relative Disposizioni e Prescrizioni di esercizio. </t>
  </si>
  <si>
    <t xml:space="preserve">rif REG UE 2019/773 punti 4.2.1.2, 4.2.1.2.1 e 4.2.1.2.4. </t>
  </si>
  <si>
    <t>1.3.5</t>
  </si>
  <si>
    <t>Un veicolo o un gruppo di veicoli fermo si dice:
a) "immobilizzato" quando gli è impedito qualsiasi movimento;
b) "immobilizzato permanentemente" quando è immobilizzato per un periodo di tempo indeterminato;
c) "posto in stazionamento", quando è immobilizzato permanentemente in un binario di stazione appositamente individuato.</t>
  </si>
  <si>
    <t>rif. REG UE 2014/1302 punto 4.2.4.5.5.</t>
  </si>
  <si>
    <t>1.3.6</t>
  </si>
  <si>
    <t>Un convoglio è un complesso di uno o più veicoli ferroviari atto a svolgere un determinato servizio ferroviario (trasporto di persone o merci, manutenzione dell’infrastruttura, soccorso ad altri convogli, movimentazione di veicoli, ecc.).</t>
  </si>
  <si>
    <t>1.3.7</t>
  </si>
  <si>
    <t>La cabina di guida è la parte di un veicolo attrezzata con i dispositivi necessari alla condotta dei convogli.</t>
  </si>
  <si>
    <t>rif REG UE 2016/919 ERTMS/ETCS Glossary of terms and abbreviation</t>
  </si>
  <si>
    <t>1.3.8</t>
  </si>
  <si>
    <t>Il dispositivo di controllo della vigilanza dell’agente di condotta ne verifica lo stato vigile e interviene provocando l’arresto del convoglio qualora detto agente non reagisca nei tempi e modi richiesti dal dispositivo.</t>
  </si>
  <si>
    <t>rif REG UE 2019/773 punto 4.2.2.9</t>
  </si>
  <si>
    <t>1.3.9</t>
  </si>
  <si>
    <t>Il sistema di frenatura consente di ridurre la velocità del convoglio tramite i dispositivi di frenatura dei veicoli opportunamente collegati.</t>
  </si>
  <si>
    <t>rif REG UE 2014/1302 punto 4.2.4.1</t>
  </si>
  <si>
    <t>1.3.10</t>
  </si>
  <si>
    <t>Il sistema di frenatura di un convoglio è detto “freno continuo automatico” quando risponde ai seguenti requisiti:
a) è comandato direttamente dall’agente di condotta tramite un dispositivo posto in cabina di guida;
b) agisce su tutto il treno comandando i dispositivi di frenatura dei veicoli del treno; 
c) entra in azione spontaneamente in caso di spezzamento del treno, assicurando l’arresto in sicurezza di ogni sua parte;
d) è regolabile con gradualità sia in fase di frenatura che di sfrenatura;
e) mantiene l’efficienza e l’efficacia anche dopo ripetute frenature e sfrenature.</t>
  </si>
  <si>
    <t>rif REG UE 2014/1302 punto 4.2.4.2.1.</t>
  </si>
  <si>
    <t>1.3.11</t>
  </si>
  <si>
    <t xml:space="preserve">Un convoglio si muove in “marcia a vista” quando viene fatto avanzare ad una velocità tale da poterlo arrestare entro il tratto di infrastruttura ferroviaria che viene visto libero, senza mai superare la velocità di 30 km/h e nel rispetto degli ulteriori vincoli connessi alle specifiche condizioni in cui avviene il movimento. </t>
  </si>
  <si>
    <t>rif. REG UE 2019/773 Appendice B2 - 9 e REG UE 2016/919 Glossary of UNISIG Terms and Abbreviations (Subset 23).</t>
  </si>
  <si>
    <t>1.3.12</t>
  </si>
  <si>
    <t>Un treno è un convoglio che si muove con una velocità massima ammessa per esso determinata preventivamente per ciascun punto dell’infrastruttura da percorrere.</t>
  </si>
  <si>
    <t>rif REG UE 2019/773 Appendice J e REG UE 2016/919 Glossary of UNISIG Terms and Abbreviations (Subset 23).</t>
  </si>
  <si>
    <t>1.3.13</t>
  </si>
  <si>
    <t>Una manovra è un convoglio che si muove in marcia a vista con una velocità che deve essere determinata istante per istante dall’agente di condotta.</t>
  </si>
  <si>
    <t>REG UE 2016/919 Glossary of UNISIG Terms and Abbreviations (Subset 23).</t>
  </si>
  <si>
    <t>PRINCIPI DI SICUREZZA DELLA CIRCOLAZIONE FERROVIARIA</t>
  </si>
  <si>
    <t>2.1</t>
  </si>
  <si>
    <t>PRINCIPI GENERALI</t>
  </si>
  <si>
    <t>2.1.1</t>
  </si>
  <si>
    <t>Sull' infrastruttura e sui convogli devono essere svolte, tramite persone o dispositivi tecnologici, tutte le funzioni atte a garantire la sicurezza di utenti, clienti, lavoratori interessati e terzi, tenendo conto delle caratteristiche dell'infrastruttura e dei convogli, dell'interazione tra essi,  del servizio svolto e delle altre condizioni di esercizio.</t>
  </si>
  <si>
    <t>2.1.2</t>
  </si>
  <si>
    <t>Il rispetto dei principi e criteri di sicurezza stabiliti nel presente regolamento deve essere garantito in modo automatico, qualora le idonee attrezzature tecnologiche dell’infrastruttura e dei veicoli siano:
a) imposte dalle norme internazionali e nazionali cogenti,
oppure
b) previste dai codici di buona pratica (norme tecniche, istruzioni di settore, schemi di principio, ecc.) già adottati in conformità alle norme cogenti, tenendo conto del contesto tecnico-operativo di interfaccia.
Nei casi in cui le idonee attrezzature tecnologiche non siano ancora imposte dalle norme cogenti o previste dai codici di buona pratica, devono comunque essere individuate ed applicate efficaci misure mitigative tecniche o operative, supportate da idonee analisi del rischio che tengano conto delle interfacce di sistema.</t>
  </si>
  <si>
    <t>2.1.3</t>
  </si>
  <si>
    <t xml:space="preserve">Nei casi in cui il sistema non si ponga automaticamente  in uno stato sicuro in relazione alle condizioni presenti, le procedure operative di sicurezza devono gestire i rischi connessi alla eventuale possibilità di fallimento delle funzioni di sicurezza svolte, sia dalle apparecchiature, sia dalle persone che svolgono attività di sicurezza.
</t>
  </si>
  <si>
    <t>2.1.4</t>
  </si>
  <si>
    <t>Nei limiti delle proprie attribuzioni, e' necessario che ognuno agisca con senno e ponderatezza, in analogia per quanto possibile alle procedure che disciplinano I casi previsti.</t>
  </si>
  <si>
    <t>2.1.5</t>
  </si>
  <si>
    <t>Tutti coloro che svolgono compiti connessi con la sicurezza dell’esercizio ferroviario, oltre a soddisfare agli obblighi di competenza derivanti dalle norme, sono tenuti ad intervenire ogni qualvolta rilevino, nell'espletamento delle proprie mansioni, un fatto o evento che possa compromettere la sicurezza della circolazione.</t>
  </si>
  <si>
    <t>2.1.6</t>
  </si>
  <si>
    <t xml:space="preserve">Le attività connesse con la sicurezza della circolazione ferroviaria possono essere svolte solamente da persone in possesso delle specifiche competenze professionali e delle idoneità fisiche e psico-attitudinali certificate in conformità alle normative vigenti. </t>
  </si>
  <si>
    <t>rif. REG. UE 2019/773 punto 4.6.1.</t>
  </si>
  <si>
    <t>2.1.7</t>
  </si>
  <si>
    <t xml:space="preserve">Gli ambiti di competenza e di responsabilità di ciascun agente che svolge attività di sicurezza devono essere chiaramente individuati e portati a conoscenza degli agenti stessi in maniera tracciabile e registrata. Le operatività gravanti su ciascun agente devono essere tali da non ridurre il livello di attenzione necessario allo svolgimento delle attività di sicurezza assegnategli. </t>
  </si>
  <si>
    <t>rif REG UE 2019/773 punti 4.2.1.2, 4.2.1.3, 4.2.1.4 e 4.6.1</t>
  </si>
  <si>
    <t>2.1.8</t>
  </si>
  <si>
    <t>Al fine di garantire che gli eventuali errori commessi durante un'attività di sicurezza siano rilevati, le procedure di esecuzione dell'attività di verifica, qualora prevista, devono garantire l'indipendenza tra quest'ultima e quelle relative all'esecuzione dell'attività. Gli esiti delle verifiche devono essere tracciati e registrati.</t>
  </si>
  <si>
    <t>2.2</t>
  </si>
  <si>
    <t>GESTIONE DELLE INFORMAZIONI INERENTI ALLA SICUREZZA</t>
  </si>
  <si>
    <t>2.2.1</t>
  </si>
  <si>
    <t xml:space="preserve">Le comunicazioni che coinvolgono agenti impiegati in attività di sicurezza della circolazione ferroviaria devono essere limitate a quelle strettamente connesse all’effettuazione del servizio in corso di svolgimento. </t>
  </si>
  <si>
    <t>2.2.2</t>
  </si>
  <si>
    <t>Gli agenti impiegati in attività di sicurezza che ricevono comunicazioni non strettamente connesse all’effettuazione del servizio in corso di svolgimento devono immediatamente interromperle.</t>
  </si>
  <si>
    <t>2.2.3</t>
  </si>
  <si>
    <t xml:space="preserve">Gli agenti che si succedono o si interfacciano nello svolgimento delle attività di sicurezza devono scambiarsi tutte le informazioni necessarie a ciascuno di essi per svolgere le attività di propria competenza, nel rispetto delle procedure e delle disposizioni applicabili al fine di garantire la sicurezza della circolazione ferroviaria. </t>
  </si>
  <si>
    <t>2.2.4</t>
  </si>
  <si>
    <t>Nello scambio di informazioni inerenti alla sicurezza della circolazione tra agenti con compiti di sicurezza, sia quando si succedono che quando si interfacciano nello svolgimento delle attività:
a) devono essere inequivocabilmente identificati l’agente trasmittente e quello ricevente;
b) deve essere garantita la ricezione completa delle informazioni da parte dell'agente ricevente;
c) le eventuali indicazioni impartite all'agente ricevente devono essere eseguibili nell'ambito delle sue mansioni e competenze.</t>
  </si>
  <si>
    <t>2.2.5</t>
  </si>
  <si>
    <t>Il personale che svolge attività connesse con la sicurezza deve essere in possesso durante il servizio delle informazioni necessarie alle specifiche mansioni svolte.</t>
  </si>
  <si>
    <t xml:space="preserve">rif REG OPE (2019/773) punti 4.2.1.2, 4.2.1.3, 
4.2.1.4 e REG UE 2018/762 (Reg. SGS) </t>
  </si>
  <si>
    <t>2.2.6</t>
  </si>
  <si>
    <t xml:space="preserve">Le informazioni inerenti alla sicurezza della circolazione scambiate tra agenti con compiti di sicurezza, le operazioni con impatto sulla sicurezza effettuate dagli agenti nonché lo stato di funzionamento, i parametri gestiti e le funzioni realizzate dalle attrezzature tecnologiche di sicurezza nelle fasi di normale esercizio, degrado e manutenzione devono essere registrati, non deve essere possibile modificarli e devono essere conservati per il tempo previsto dalla normativa applicabile, allo scopo di poter ricostruire col necessario livello di dettaglio gli eventi che hanno interessato i suddetti agenti e attrezzature. </t>
  </si>
  <si>
    <t>rif REG UE 2019/773 punto 4.2.3.5.</t>
  </si>
  <si>
    <t>2.3</t>
  </si>
  <si>
    <t>GESTIONE DELLA CIRCOLAZIONE</t>
  </si>
  <si>
    <t>2.3.1</t>
  </si>
  <si>
    <t xml:space="preserve">Il movimento di un convoglio ferroviario è ammesso solo dopo che sia stato verificato che nel tratto di infrastruttura da percorrere e sul convoglio vi siano tutte le condizioni atte a garantire la sicurezza della circolazione su quel tratto di infrastruttura e che tali condizioni permangano per tutto il tempo che il convoglio si trovi sul tratto di infrastruttura stesso. </t>
  </si>
  <si>
    <t>2.3.2</t>
  </si>
  <si>
    <t>La circolazione ferroviaria deve essere gestita da un regolatore della circolazione.</t>
  </si>
  <si>
    <t>rif. Reg. Ue 2019/773 Appendice J</t>
  </si>
  <si>
    <t>2.3.3</t>
  </si>
  <si>
    <t>Un convoglio, per accedere ad un’area di competenza di un regolatore della circolazione o per muoversi al suo interno, deve aver ricevuto l'apposita autorizzazione al movimento, rilasciata dal regolatore medesimo in conformità alle procedure che disciplinano la circolazione su tale area.</t>
  </si>
  <si>
    <t xml:space="preserve">rif. Reg. UE 2019/773 Allegato B1 </t>
  </si>
  <si>
    <t>2.3.4</t>
  </si>
  <si>
    <t>Devono essere adottati idonei provvedimenti atti ad impedire l’indebito ingresso di veicoli nell’area di competenza di un regolatore della circolazione.</t>
  </si>
  <si>
    <t>2.3.5</t>
  </si>
  <si>
    <t>Qualora sia necessario revocare un’autorizzazione al movimento precedentemente concessa, la modifica della condizione degli enti interessati dalla suddetta autorizzazione al movimento può avvenire solo previo accertamento che il convoglio abbia recepito la revoca e sia in condizione di rispettarla.</t>
  </si>
  <si>
    <t>2.3.6</t>
  </si>
  <si>
    <t>Ciascun convoglio deve essere inoltrato su un binario per esso ammesso e previsto.</t>
  </si>
  <si>
    <t>rif Reg. UE 2019/773 Appendice B1 punto 2</t>
  </si>
  <si>
    <t>2.3.7</t>
  </si>
  <si>
    <t>La presenza di persone in prossimità dei binari è ammessa per motivi connessi al servizio esclusivamente: a) nelle zone segnalate come sicure rispetto alla circolazione dei veicoli ferroviari; b) nelle altre zone la presenza è consentita solo previa conferma da parte del regolatore della circolazione dell'assenza di circolazione sui binari interessati per il tempo necessario.</t>
  </si>
  <si>
    <t>2.3.8</t>
  </si>
  <si>
    <t xml:space="preserve">Durante la circolazione di convogli sui binari adiacenti ai marciapiedi adibiti al servizio viaggiatori, deve essere garantita la sicurezza degli utenti, clienti, lavoratori interessati e terzi, in relazione alle caratteristiche dei convogli e del servizio da essi svolto, alle caratteristiche dei marciapiedi e al relativo stato di affollamento. </t>
  </si>
  <si>
    <t>2.3.9</t>
  </si>
  <si>
    <t xml:space="preserve">La circolazione dei convogli aventi in composizione veicoli storici e turistici deve avvenire in conformità alle specifiche norme oltre a quanto previsto dal presente regolamento in quanto applicabile. </t>
  </si>
  <si>
    <t>2.4</t>
  </si>
  <si>
    <t>MODALITÀ DI MOVIMENTI AMMESSI</t>
  </si>
  <si>
    <t>2.4.1</t>
  </si>
  <si>
    <t xml:space="preserve">Un convoglio deve muoversi come treno ogni qualvolta possibile mentre i movimenti di manovra devono essere utilizzati  per spostarsi esclusivamente all'interno di una stessa località di servizio da un binario all'altro dello stesso fascio di binari e purché tale movimento non sia effettuabile come treno. 
</t>
  </si>
  <si>
    <t>2.4.2</t>
  </si>
  <si>
    <t>Lo svolgimento su un tratto di binario di attività differenti dalla circolazione dei treni e delle manovre o la sospensione sullo stesso dell’esercizio ferroviario devono avvenire nel rispetto dei seguenti principi:
a) sul tratto di binario interessato deve essere inibito, tramite i sistemi di segnalamento e protezione, l’inoltro dei treni e delle manovre;
b) le attività svolte, inclusa l’eventuale circolazione o sosta di veicoli sul tratto di binario interessato, devono avvenire in condizioni di sicurezza rispetto alla circolazione dei treni e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 punti che delimitano il tratto di binario interessato;
d) l’eventuale circolazione dei veicoli e la loro sosta sul tratto di binario interessato deve essere disciplinata, oltre che nel rispetto di quanto stabilito nel presente punto 2, anche di quanto disposto negli ulteriori punti del presente regolamento, se applicabili in funzione delle caratteristiche dei veicoli e della attività da svolgere. Qualora in tali circostanze il regolatore della circolazione dell’area soggetta alle attività di cui al presente punto sia diverso da quello che regola la circolazione nel normale esercizio, deve essere disciplinato ai sensi del punto 2.2 lo scambio di informazioni necessarie a garantire la sicurezza della circolazione nello svolgimento dell’attività di competenza.</t>
  </si>
  <si>
    <t>2.4.3</t>
  </si>
  <si>
    <t>La ripresa della circolazione dei treni o delle manovre sul tratto di binario precedentemente assoggettato alle attività di cui al punto 2.4.2 deve essere subordinata all’acquisizione dell’evidenza di quanto richiesto al punto 2.3.1 e, in particolare, della libertà del binario da persone, attrezzature, veicoli o altri ostacoli e del ripristino delle normali caratteristiche di sicurezza dell’infrastruttura.</t>
  </si>
  <si>
    <t>2.5</t>
  </si>
  <si>
    <t>UTILIZZO DEI VEICOLI FERROVIARI IN COMPOSIZIONE AI CONVOGLI E LORO STAZIONAMENTO</t>
  </si>
  <si>
    <t>2.5.1</t>
  </si>
  <si>
    <t>Ogni convoglio può circolare solo dopo che sia stata verificata la presenza ed il corretto funzionamento dei dispositivi e degli organi connessi con la sicurezza della circolazione.</t>
  </si>
  <si>
    <t>per I treni rif. Reg UE 2019/773 punto 4.2.2.5 e 4.2.2.7.1</t>
  </si>
  <si>
    <t>2.5.2</t>
  </si>
  <si>
    <t xml:space="preserve">I convogli devono essere muniti di cabina di guida. </t>
  </si>
  <si>
    <t>2.5.3</t>
  </si>
  <si>
    <t>Tutte le attrezzature inattive a bordo di ciascun veicolo devono essere condizionate in modo da non pregiudicare la sicurezza dell’esercizio ferroviario.</t>
  </si>
  <si>
    <t>2.5.4</t>
  </si>
  <si>
    <t>Nel caso in cui l’agente di condotta debba allontanarsi dalla cabina di guida deve assicurarsi preventivamente che il convoglio sia immobilizzato e che sia impedito l’accesso in cabina di guida a persone non autorizzate.</t>
  </si>
  <si>
    <t>2.5.5</t>
  </si>
  <si>
    <t>Deve essere impedito l'accesso ai veicoli di persone non autorizzate.</t>
  </si>
  <si>
    <t>2.5.6</t>
  </si>
  <si>
    <t>I veicoli, per poter essere utilizzati in movimenti di treni o di manovre, devono rispondere ai rispettivi standard tecnici e di sicurezza.</t>
  </si>
  <si>
    <t>per I treni rif. REG UE 2014/1302 punto 4.2.4.2.1.</t>
  </si>
  <si>
    <t>2.5.7</t>
  </si>
  <si>
    <t xml:space="preserve">Ogni veicolo o gruppo di veicoli, per poter essere messo in movimento, deve poter essere immobilizzato permanentemente in ogni punto del binario da percorrere, tenendo conto del carico dei veicoli e delle altre eventuali situazioni particolari, come la pendenza del binario e le condizioni climatiche avverse. </t>
  </si>
  <si>
    <t>rif. REG UE 2019/773 punto 4.2.2.5.2</t>
  </si>
  <si>
    <t>2.5.8</t>
  </si>
  <si>
    <t>Qualora, durante il servizio, non sia assicurata la possibilità di arrestrare un veicolo o un gruppo di veicoli, tenuto conto delle caratteristiche dell'infrastruttura da utilizzare, essi devono essere immobilizzati permanentemente.</t>
  </si>
  <si>
    <t>2.5.9</t>
  </si>
  <si>
    <t>Qualunque veicolo o gruppo di veicoli che non stia svolgendo un servizio ferroviario deve essere posto in stazionamento.</t>
  </si>
  <si>
    <t>rif REG UE 2014/1302 punto 4.2.4.5.5.</t>
  </si>
  <si>
    <t>2.5.10</t>
  </si>
  <si>
    <t>Il binario sul quale viene posto in stazionamento un veicolo o un gruppo di veicoli deve essere reso indipendente dai binari di circolazione al fine di impedire ai veicoli immobilizzati di ingombrare, in caso di un loro eventuale indebito spostamento, i binari di circolazione stessi. In mancanza di tale indipendenza dovranno essere messi in atto provvedimenti alternativi.</t>
  </si>
  <si>
    <t>2.5.11</t>
  </si>
  <si>
    <t>Le apparecchiature lasciate attive dei veicoli in stazionamento devono essere condizionate in modo che non costituiscano pericolo per l'esercizio ferroviario  e deve essere impedito l’accesso ai veicoli a persone non autorizzate.</t>
  </si>
  <si>
    <t>Rif REG UE 2014/1302 punto 4.2.4.2.1 (13).</t>
  </si>
  <si>
    <t>2.5.12</t>
  </si>
  <si>
    <t>Lo stazionamento di un veicolo deve essere autorizzato dal regolatore della circolazione di giurisdizione al quale devono essere comunicati il responsabile del veicolo e tutte le informazioni necessarie a garantire la sicurezza della circolazione.</t>
  </si>
  <si>
    <t>2.5.13</t>
  </si>
  <si>
    <t>La rimozione della condizione di stazionamento del veicolo o gruppo di veicoli deve essere subordinata alla verifica dell’esistenza delle condizioni che ne garantiscono la circolazione in sicurezza.</t>
  </si>
  <si>
    <t>2.6</t>
  </si>
  <si>
    <t>GESTIONE DELLE ANORMALITÀ</t>
  </si>
  <si>
    <t>2.6.1</t>
  </si>
  <si>
    <t xml:space="preserve">Il personale dell'infrastruttura ed il personale in servizio a bordo dei convogli deve disporre dei dispositivi, immediatamente utilizzabili in caso di necessità, atti a ordinare l’arresto degli altri convogli  in caso di emergenza, in relazione alle caratteristiche delle linee ed in base alle mansioni svolte. </t>
  </si>
  <si>
    <t>2.6.2</t>
  </si>
  <si>
    <t>Chiunque, nell’ambito delle proprie competenze, rilevi un pericolo per la circolazione, deve provvedere ad arrestare la circolazione nella maniera più sollecita e tempestiva, in relazione alle circostanze ed alle possibilità pratiche presenti al momento, incluse le funzioni a tal fine disponibili nel sistema di segnalamento utilizzato, e ad avvisare il regolatore della circolazione. Ogni oggetto di giorno od anche le sole braccia, e qualunque luce di notte, agitati violentemente, impongono l’arresto dei convogli.</t>
  </si>
  <si>
    <t>rif REG UE 2019/773 appendice B2 - 14</t>
  </si>
  <si>
    <t>2.6.3</t>
  </si>
  <si>
    <t>In caso di un pericolo per la circolazione dei treni, fermo restando quanto previsto al punto 2.6.2, sulle linee appositamente attrezzate si deve inviare la chiamata di emergenza.</t>
  </si>
  <si>
    <t>rif REG UE 2019/773 Appendice J</t>
  </si>
  <si>
    <t>2.6.4</t>
  </si>
  <si>
    <t>Chi riceve una chiamata di emergenza deve immediatamente mettere in atto i provvedimenti di sua competenza necessari a garantire la sicurezza in base agli elementi in suo possesso, porsi in ascolto, non intervenendo nella comunicazione eventualmente in corso se non per fornire elementi rilevanti per la sicurezza, e prendere conseguentemente gli ulteriori provvedimenti di propria competenza. In particolare gli agenti di condotta, in assenza di impedimenti alla prosecuzione della marcia, possono proseguire solo in marcia a vista fino al ricevimento di istruzioni dal regolatore della circolazione.</t>
  </si>
  <si>
    <t>rif REG UE 2019/773 Appendice B 2 - 13</t>
  </si>
  <si>
    <t>2.6.5</t>
  </si>
  <si>
    <t>Qualora, in seguito ad una anormalità che interessi la sicurezza della circolazione, si verifichi l’arresto dei convogli, la ripresa della corsa deve essere autorizzata dal regolatore della circolazione di giurisdizione, previa adozione di tutti i necessari controlli e provvedimenti atti ad assicurare il proseguimento del convoglio in condizioni di sicurezza e notifica all’agente di condotta delle modalità per la ripresa ed il proseguimento della corsa.</t>
  </si>
  <si>
    <t>rif. REG UE 2019/773 Appendice B 2</t>
  </si>
  <si>
    <t>2.6.6</t>
  </si>
  <si>
    <t xml:space="preserve">Ogni anormalità alla circolazione di un convoglio deve essere comunicata dall'agente di condotta al regolatore della circolazione di giurisdizione. Qualora l'anormalità abbia determinato l'arresto del convoglio, nella comunicazione l'agente di condotta deve precisare, oltre alle cause dell'anormalità, il punto di arresto (segnale di terra, progressiva chilometrica o itinerario di una località di servizio, ecc.) e la presenza o meno dell'autorizzazione al movimento. In tale evenienza l'agente di condotta deve anche assicurare l'immobilità del convoglio. </t>
  </si>
  <si>
    <t xml:space="preserve">rif REG UE 2019/773 Appendice B2  </t>
  </si>
  <si>
    <t>2.6.7</t>
  </si>
  <si>
    <t xml:space="preserve">Il regolatore della circolazione che rilevi o venga a conoscenza di una anormalità alla circolazione di un convoglio deve attivarsi tempestivamente per contattare l’agente di condotta. Nel caso in cui la comunicazione non sia possibile, il regolatore della circolazione deve attivare le procedure per il raggiungimento e l’immobilizzazione del convoglio prima che l’immobilizzazione stessa non sia più garantita dal sistema di frenatura. </t>
  </si>
  <si>
    <t>2.6.8</t>
  </si>
  <si>
    <t>Il regolatore della circolazione che rilevi o venga a conoscenza della presenza lungo la sede ferroviaria di persone o di animali di grossa taglia, deve mettere in atto provvedimenti tali da consentire la circolazione dei convogli in sicurezza e l’incolumità di persone ed animali.</t>
  </si>
  <si>
    <t>2.6.9</t>
  </si>
  <si>
    <t>Qualora siano presenti persone oppure ne sia ipotizzabile la presenza in prossimità del binario percorso dal convoglio in posizione potenzialmente pericolosa, anche in relazione alle condizioni di visibilità, alle caratteristiche della linea e alla presenza di altri convogli sui binari attigui, l’agente di condotta deve emettere segnalazioni acustiche per richiamare l’attenzione delle persone o segnalare situazioni di emergenza.</t>
  </si>
  <si>
    <t>2.6.10</t>
  </si>
  <si>
    <t>L’agente di condotta o l’eventuale altro agente che presenzi la testa del convoglio nella sua direzione di marcia deve arrestare prontamente il convoglio qualora esso venga indebitamente inoltrato su un binario per esso non previsto.</t>
  </si>
  <si>
    <t>2.6.11</t>
  </si>
  <si>
    <t xml:space="preserve">Nei casi di imminente pericolo, qualunque agente può richiedere, anche verbalmente, la disalimentazione della linea aerea di contatto, dichiarando il motivo della richiesta e declinando le proprie generalità. Fino alla comunicazione della conferma dell’avvenuta tolta tensione la linea aerea va considerata sotto tensione. </t>
  </si>
  <si>
    <t>3</t>
  </si>
  <si>
    <t>CIRCOLAZIONE DEI TRENI E DELLE MANOVRE IN CONDIZIONI NORMALI.</t>
  </si>
  <si>
    <t>3.1</t>
  </si>
  <si>
    <t>PRINCIPI GENERALI PER LA CIRCOLAZIONE DEI TRENI E DELLE MANOVRE IN CONDIZIONI NORMALI.</t>
  </si>
  <si>
    <t>3.1.1</t>
  </si>
  <si>
    <t>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t>
  </si>
  <si>
    <t xml:space="preserve">riferimento Reg. UE 2019/773 Appendice B 1 e Regolamento UE 2014/1302 punto 4.2.3.3.2 </t>
  </si>
  <si>
    <t>3.1.2</t>
  </si>
  <si>
    <t xml:space="preserve">Il rispetto dei vincoli di cui al punto 3.1.1 deve essere garantito anche in corrispondenza delle interfacce di sistema. </t>
  </si>
  <si>
    <t>3.1.3</t>
  </si>
  <si>
    <t xml:space="preserve">Le attrezzature di bordo che si interfacciano con le corrispondenti attrezzature installate a terra per garantire il rispetto dei vincoli di cui al punto 3.1.1 devono essere compatibili con queste ultime e supportare le funzioni di sicurezza da esse rese disponibili, nel rispetto delle norme cogenti. </t>
  </si>
  <si>
    <t>3.1.4</t>
  </si>
  <si>
    <t>Riguardo ai vincoli di cui al punto 3.1.1, lettera a), ogni convoglio, nella sua configurazione di marcia, comprensiva anche delle persone e cose trasportate, deve rispettare:
a.1. il limite di massa ammesso dall’infrastruttura e da ciascun veicolo del convoglio; 
a.2. il profilo limite della sagoma dei veicoli ammesso dall’infrastruttura;
a.3. i limiti di velocità imposti dalle caratteristiche del binario da percorrere;
a.4. i limiti di velocità ammessi dai veicoli del convoglio;
a.5. i vincoli imposti dalla sua composizione e dalla sua frenatura.</t>
  </si>
  <si>
    <t>3.1.5</t>
  </si>
  <si>
    <t>Riguardo ai vincoli di cui al punto 3.1.1, lettera b), deve esistere un collegamento di sicurezza, di cui al punto 1.2.15, tra l'autorizzazione al movimento concessa al convoglio e tutti gli eventuali enti necessari a garantire la sicurezza del movimento autorizzato, che, pertanto, devono essere :
b.1. manovrati quando sono liberi da veicoli e i veicoli che devono impegnarli siano fermi, oppure, se in moto, si trovino ancora a sufficiente distanza per compiere la manovra dell’ente, per assicurarsi che questa sia riuscita regolare e completa e in caso contrario non autorizzare il convoglio ad impegnare l'ente;
b.2. disposti ed assicurati nella corretta posizione per il tempo necessario allo svolgimento del movimento;
b.3. rimossi dalla posizione indicata alla precedente lettera b.2. solo dopo che siano stati superati dal convoglio.</t>
  </si>
  <si>
    <t>3.1.6</t>
  </si>
  <si>
    <t>Riguardo ai vincoli di cui al punto 3.1.1, lettera c):
c.1. ogni movimento di un convoglio deve avvenire su un tratto concesso in uso esclusivo al convoglio stesso e il cui termine dev’essere adeguatamente individuato, su cui devono essere impediti gli indebiti accessi di altri veicoli;
c.2. la velocità massima ammessa per ogni convoglio, in ogni punto del binario, deve essere tale che il convoglio stesso, mediante il sistema di frenatura, possa arrestarsi entro lo spazio residuo del tratto concesso in uso esclusivo di cui alla precedente lettera c.1.</t>
  </si>
  <si>
    <t>3.1.7</t>
  </si>
  <si>
    <t xml:space="preserve">La circolazione dei treni e delle manovre deve essere protetta da un sistema di protezione della marcia, che provochi l’intervento automatico della frenatura in caso di mancato rispetto dei limiti di velocità imposti dall'autorizzazione al movimento. </t>
  </si>
  <si>
    <t>3.1.8</t>
  </si>
  <si>
    <t>Qualora strettamente necessario per il funzionamento del sistema di protezione, sono ammessi movimenti (ad esempio movimenti per entrare nel sistema, movimenti strettamente necessari per aggiornare l'autorizzazione al movimento presente a bordo) nei quali il sistema non offra una protezione completa, purché venga garantito l'intervento della frenatura non oltre il termine dell'autorizzazione al movimento e l'arresto prima del primo punto da proteggere, tenendo conto delle caratteristiche della linea e dei treni ammessi a circolare su di essa.</t>
  </si>
  <si>
    <t>3.1.9</t>
  </si>
  <si>
    <t xml:space="preserve">I veicoli che, in assetto di servizio, non rispettano i limiti di profilo o di massa di cui al punto 3.1.4 sono denominati “trasporti eccezionali” e sono ammessi a circolare solo previa individuazione e adozione delle specifiche procedure di interfaccia e modalità di circolazione atte a garantire la sicurezza della circolazione, inclusa la corretta interazione tra veicoli ed infrastruttura. </t>
  </si>
  <si>
    <t>3.1.10</t>
  </si>
  <si>
    <t xml:space="preserve">I trasporti combinati codificati, qualora il relativo profilo ecceda la sagoma limite ammessa sulle linee da percorrere, sono ammessi a circolarvi a condizione che siano conformi ai requisiti di codifica su di esse previsti. In caso di mancato rispetto delle condizioni di codifica, il trasporto è a tutti gli effetti classificato eccezionale e, pertanto, può circolare solo alle condizioni del precedente punto 3.1.9. </t>
  </si>
  <si>
    <t>3.2</t>
  </si>
  <si>
    <t>IMPIANTI DI TERRA</t>
  </si>
  <si>
    <t>3.2.1</t>
  </si>
  <si>
    <t>Il regolatore della circolazione deve controllare e deve poter comandare, tramite gli apparati, gli enti di sicurezza posti nei tratti di linea e nelle località di servizio sottoposte alla sua giurisdizione.</t>
  </si>
  <si>
    <t>3.2.2</t>
  </si>
  <si>
    <t>Lo stato degli enti di sicurezza e l’avvenuto rilascio dell’“Autorizzazione al movimento” da parte del sistema di segnalamento devono essere rilevabili dal regolatore della circolazione tramite le apposite interfacce degli apparati di sicurezza.</t>
  </si>
  <si>
    <t>3.2.3</t>
  </si>
  <si>
    <t xml:space="preserve">Tutti i deviatoi di linea e delle località di servizio inseriti sui binari percorsi dai treni e dalle manovre devono essere muniti di dispositivi di sicurezza che assicurano gli elementi mobili. </t>
  </si>
  <si>
    <t>3.2.4</t>
  </si>
  <si>
    <t>L'inizio della piena linea deve essere inequivocabilmente individuabile dall’agente di condotta.</t>
  </si>
  <si>
    <t>3.3</t>
  </si>
  <si>
    <t>APPARECCHIATURE DI BORDO</t>
  </si>
  <si>
    <t>3.3.1</t>
  </si>
  <si>
    <t xml:space="preserve">Un veicolo dotato di cabina di guida deve essere munito delle seguenti apparecchiature:
a) sottosistema di bordo del sistema di protezione della marcia;
b) sistema di visualizzazione della velocità istantanea del veicolo;
c)  dispositivo di comando del sistema di frenatura;
d) sistema di registrazione della velocità istantanea del veicolo e degli eventi di condotta;
e) dispositivo di controllo della vigilanza dell’agente di condotta;
f) dispositivo per le segnalazioni acustiche;
g) fanali per la segnalazione di testa.
</t>
  </si>
  <si>
    <t xml:space="preserve">rif Reg. UE 2014/1302 punti 4.2.4.4.1, 4.2.7.2 è 4.2.7.1.1, REG UE 2019/773 punti 4.2.7.2 e 4.2.2.9 e REG UE 2016/919 ETCS DRIVER MACHINE INTERFACE </t>
  </si>
  <si>
    <t>3.3.2</t>
  </si>
  <si>
    <t>La condotta dei treni e delle manovre deve avvenire con i dispositivi di protezione della marcia e di controllo della vigilanza dell’agente di condotta attivi.</t>
  </si>
  <si>
    <t>per il dispositivo di vigilanza rif. REG UE 2019/773 punto 4.2.2.9.</t>
  </si>
  <si>
    <t>3.3.3</t>
  </si>
  <si>
    <t xml:space="preserve">Sui veicoli utilizzati per il trasporto passeggeri, gli spazi necessari per l'espletamento delle attività di sicurezza  devono essere tenuti liberi da persone e bagagli e a tal fine chiaramente individuabili. </t>
  </si>
  <si>
    <t>3.3.4</t>
  </si>
  <si>
    <t xml:space="preserve">Le porte dei veicoli che, ai fini della sicurezza dell'esercizio, non devono essere utilizzate dai passeggeri, incluse quelle che delimitano le zone accessibili ai viaggiatori, devono essere chiuse e ne deve essere impedita l’apertura. </t>
  </si>
  <si>
    <t>3.3.5</t>
  </si>
  <si>
    <t>Al fine di soddisfare il requisito di cui al precedente punto 3.3.4, è necessario: 
a) consentire l'apertura delle porte solo a treno fermo e solo dal lato in cui è previsto effettuare servizio viaggiatori;
b) chiudere e bloccare le porte e verificare  su entrambi i lati del treno, prima della partenza, che non vi siano persone in condizioni di pericolo;  
c) rimuovere gli eventuali ostacoli frapposti in fase di chiusura delle porte;
d) mettere in movimento il convoglio solo quando sono rispettate le condizioni di cui al punto 3.3.4; 
e) fermare il convoglio ogni qualvolta non siano rispettate le condizioni di cui al punto 3.3.4 per l'adozione delle necessarie misure.</t>
  </si>
  <si>
    <t>3.3.6</t>
  </si>
  <si>
    <t xml:space="preserve">Deve essere data la possibilità a tutti i passeggeri a bordo di comunicare con il personale del treno al fine di rappresentare situazioni contingenti che ne richiedono l’intervento.
Qualora in tale processo sia coinvolto l’agente di condotta quest’ultimo dovrà rispondere ad eventuali richieste previa adozione delle misure finalizzate a garantire la sicurezza della circolazione. 
</t>
  </si>
  <si>
    <t>3.3.7</t>
  </si>
  <si>
    <t xml:space="preserve">La presenza di persone diverse dall'agente di condotta in cabina di guida deve essere autorizzata. Il numero massimo delle persone che possono prendere posto contemporaneamente nella cabina di guida utilizzata per la condotta del convoglio deve essere disciplinato e comunicato all’agente di condotta. Fermo restando il rispetto del numero massimo di persone ammesse, sono sempre autorizzati a viaggiare in cabina di guida: 
- il personale la cui presenza in cabina di guida è prevista dai regolamenti;
- il personale dell’Agenzia, munito dell’apposito documento di accesso, che stia svolgendo attività ispettiva;
- i tecnici preposti alla verifica straordinaria dello stato manutentivo dell’infrastruttura.
</t>
  </si>
  <si>
    <t>3.4</t>
  </si>
  <si>
    <t>COMUNICAZIONI TRA TERRA E BORDO</t>
  </si>
  <si>
    <t>3.4.1</t>
  </si>
  <si>
    <t>I vincoli di cui al punto 3.1.1 sono comunicati all’agente di condotta attraverso: 
a) le Disposizioni di Esercizio delle Linee e degli Impianti di cui al punto 1.2.26;
b) le Disposizioni e Prescrizioni di esercizio inerenti ai parametri e alle caratteristiche dei veicoli e alle eventuali procedure da rispettare, di cui al punto 1.3.4;
c) le indicazioni del sistema di segnalamento, fornite dai segnali di terra di cui al punto 1.2.9 o dai dispositivi di bordo per la visualizzazione in cabina di guida delle informazioni inerenti alla sicurezza della circolazione di cui al punto 3.3.1.</t>
  </si>
  <si>
    <t>rif. REG UE 2019/773 punti 4.2.1.2.2,4.2.1.2.1, e REG UE 2016/919 punti 2.1 e ERTMS/ETCS Glossary of Terms and Abbreviations (Subset 23)</t>
  </si>
  <si>
    <t>3.4.2</t>
  </si>
  <si>
    <t>Qualora non sia possibile utilizzare le modalità di cui al precedente punto 3.4.1, i vincoli di cui al punto 3.1.1 devono essere comunicati all’agente di condotta con specifiche prescrizioni, notificate mediante idonei strumenti di trasmissione (supporti cartacei, informatici o di altro genere oppure comunicazioni verbali).
Le specifiche prescrizioni devono essere notificate utilizzando formule predefinite e codificate.</t>
  </si>
  <si>
    <t>3.4.3</t>
  </si>
  <si>
    <t>Le prescrizioni di cui al punto 3.4.2 inerenti all’utilizzo della infrastruttura che riguardano la circolazione dei convogli sono prescrizioni di movimento, quelle inerenti alle caratteristiche, al carico e alla compatibilità con la tratta dei veicoli e alle caratteristiche di composizione e frenatura del convoglio sono prescrizioni tecniche.</t>
  </si>
  <si>
    <t>3.4.4</t>
  </si>
  <si>
    <t>La notifica delle prescrizioni deve rispondere ai criteri di cui al punto 2.2.4.</t>
  </si>
  <si>
    <t>rif. Reg UE 2019/773 Appendice C</t>
  </si>
  <si>
    <t>3.4.5</t>
  </si>
  <si>
    <t xml:space="preserve">L'utilizzo del sistema di comunicazione a convoglio in movimento è subordinato all'esistenza delle condizioni che garantiscono la sicurezza della circolazione. L’invio e la ricezione delle comunicazioni scritte e l’invio di chiamate e il mantenimento di comunicazioni verbali che non siano quelle previste per regolare il movimento in atto, devono avvenire, da parte dell’agente di condotta, a convoglio fermo, salvo che per le necessità improvvise legate a situazioni di emergenza (come ad esempio la chiamata di emergenza di cui al punto 1.2.12). </t>
  </si>
  <si>
    <t>rif REG UE 2019/773 Appendice C2 punto 3</t>
  </si>
  <si>
    <t>3.5</t>
  </si>
  <si>
    <t>ATTRAVERSAMENTI A RASO E PL</t>
  </si>
  <si>
    <t>3.5.1</t>
  </si>
  <si>
    <t>L'attraversamento a raso dei binari, eccetto che nei punti in cui sia espressamente consentito, è vietato e devono essere adottate idonee misure finalizzate a disincentivarlo.</t>
  </si>
  <si>
    <t>3.5.2</t>
  </si>
  <si>
    <t>E' possibile consentire l'attraversamento a raso dei binari solo nei punti nei quali sia indispensabile, in assenza di modalità alternative per il superamento dell’interferenza tra la circolazione ferroviaria e le altre modalità di circolazione.</t>
  </si>
  <si>
    <t>3.5.3</t>
  </si>
  <si>
    <t>In ogni punto in cui l'attraversamento a raso dei binari è consentito, devono essere adottate opportune misure atte a impedirne l’ingombro per tutto il tempo in cui il punto di attraversamento è impegnato da convogli.</t>
  </si>
  <si>
    <t>3.5.4</t>
  </si>
  <si>
    <t>I punti di attraversamento a raso di cui al punto 1.2.8 devono essere chiaramente individuati e ne è consentito l’utilizzo solo previa adozione delle specifiche procedure individuate ai fini del soddisfacimento del punto 3.5.3. Qualora tali punti siano destinati all’attraversamento anche dei viaggiatori, le suddette procedure devono essere adeguatamente portate a conoscenza dei viaggiatori medesimi.</t>
  </si>
  <si>
    <t>3.5.5</t>
  </si>
  <si>
    <t>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t>
  </si>
  <si>
    <t>3.5.6</t>
  </si>
  <si>
    <t xml:space="preserve">Gli utenti della strada devono essere adeguatamente informati riguardo al comportamento da tenere nel caso in cui restino intrappolati tra le barriere dei PL. </t>
  </si>
  <si>
    <t>3.5.7</t>
  </si>
  <si>
    <t>I PL per i quali il rischio di prolungata permanenza sull’attraversamento di utenti stradali sia eccessivamente elevato devono essere sussidiati dai dispositivi di cui al punto 1.2.6 che consentono di verificare la libertà dell’attraversamento.
Tali dispositivi devono essere comunque adottati nelle seguenti situazioni di esercizio:
a) attraversamento con barriere a notevole distanza tra loro, intenso traffico pesante o tracciato stradale difficile e tortuoso;
b) incroci stradali in prossimità del PL per i quali non risultano efficaci le misure di cui al punto 3.5.5 lettera b) o che presentano altre condizioni che possano influire sul regolare deflusso stradale.</t>
  </si>
  <si>
    <t>3.5.8</t>
  </si>
  <si>
    <t xml:space="preserve">I PL sussidiati da dispositivi che consentono di verificare la libertà dell’attraversamento, di cui al punto 1.2.6, possono essere impegnati dai convogli solo dopo che sia stata verificata la libertà dell’attraversamento. </t>
  </si>
  <si>
    <t>3.5.9</t>
  </si>
  <si>
    <t xml:space="preserve">ln assenza dei dispositivi che impongono il divieto di transito lato strada di cui al punto 1.2.5, i PL riservati esclusivamente al traffico pedonale di cui al punto 1.2.7: 
a) devono essere attrezzati lato strada di: 
     - tabelle monitorie riportanti le norme di attraversamento in sicurezza della sede ferroviaria;
     - appositi sbarramenti atti ad indurre gli utenti a prestare la necessaria attenzione per l'attraversamento e a dissuadere l'attraversamento con veicoli.
b) devono essere segnalati ai convogli e da essi impegnati in marcia a vista secondo le modalità di cui al punto 1.3.11, a velocità non superiore a quella stabilita, tenendo conto delle caratteristiche di ubicazione dell'attraversamento e, comunque, mai superiore a 30 km/h.   
Se nella stessa intersezione è consentito il passaggio sia di pedoni, sia di veicoli, o su linee non a semplice binario, i passaggi a livello devono essere attrezzati con i dispositivi di cui al punto 1.2.5.
</t>
  </si>
  <si>
    <t>3.6</t>
  </si>
  <si>
    <t>ASPETTO E UBICAZIONE DEI SEGNALI.</t>
  </si>
  <si>
    <t>3.6.1</t>
  </si>
  <si>
    <t xml:space="preserve">Ciascuna delle indicazioni fornite dal sistema di segnalamento deve essere inequivocabilmente indirizzata ad un solo convoglio ed avere un significato univocamente determinato. </t>
  </si>
  <si>
    <t>3.6.2</t>
  </si>
  <si>
    <t xml:space="preserve">Le indicazioni fornite dal sistema di segnalamento devono essere tempestivamente comunicate ai convogli in modo da consentire l’adempimento delle azioni conseguenti. A tal fine le indicazioni stesse possono essere anticipate da indicazioni di avviso. L’entità dell’anticipo deve essere stabilita tenendo conto delle caratteristiche della linea e dei convogli ammessi a circolare sulla stessa. </t>
  </si>
  <si>
    <t>3.6.3</t>
  </si>
  <si>
    <t>Ogni indicazione fornita dal sistema di segnalamento deve essere visibile dall’agente di condotta con continuità, dal suo posto di guida, per un periodo di tempo che permetta all’agente di condotta stesso di recepirne completamente e correttamente il significato.</t>
  </si>
  <si>
    <t>rif REG UE 2019/773 punto 4.2.2.8.</t>
  </si>
  <si>
    <t>3.6.4</t>
  </si>
  <si>
    <t>Per ciascun segnale di terra devono essere inequivocabilmente identificabili l’ubicazione, il binario cui comanda e la funzione svolta.</t>
  </si>
  <si>
    <t>3.6.5</t>
  </si>
  <si>
    <t>L’ubicazione di ciascun segnale di terra deve garantirne la visibilità di cui al punto 3.6.3 in condizioni ambientali esterne normali.</t>
  </si>
  <si>
    <t>3.6.6</t>
  </si>
  <si>
    <t>Di ciascun segnale di terra devono essere preventivamente note all’agente di condotta la posizione e la distanza di visibilità minima.</t>
  </si>
  <si>
    <t xml:space="preserve">rif REG UE 2019/773 punto 4.2.1.2.2. </t>
  </si>
  <si>
    <t>3.6.7</t>
  </si>
  <si>
    <t xml:space="preserve">Qualora le caratteristiche di stabilità sul terreno e di controllo tecnologico di un segnale di terra non garantiscano la sua presenza e le corrette indicazioni da esso fornite al passaggio dei convogli, esso può essere utilizzato solo per indicare sul terreno vincoli di marcia già notificati ai convogli con le modalità indicate ai punti 3.4.1 o 3.4.2. </t>
  </si>
  <si>
    <t>3.6.8</t>
  </si>
  <si>
    <t>Le indicazioni fornite da sistemi di segnalamento diversi devono essere congruenti tra loro nei tratti di sovrapposizione e nella transizione da un sistema all’altro. La velocità consentita dal sistema cessante non deve essere maggiore della velocità consentita dal sistema subentrante.</t>
  </si>
  <si>
    <t>3.7</t>
  </si>
  <si>
    <t>COMPOSIZIONE, FRENATURA, VERIFICHE E PROVE DI SICUREZZA.</t>
  </si>
  <si>
    <t>3.7.1</t>
  </si>
  <si>
    <t>La circolazione del treno deve avvenire nel rispetto dei vincoli derivanti dalla sua composizione e, in particolare:
a) dal numero delle unità di trazione e dalla loro distribuzione nel treno;
b) dalle caratteristiche dei veicoli in composizione al treno e del loro carico;
c) dalla massa e dalla lunghezza del treno;
d) dalle modalità di distribuzione dei veicoli carichi e vuoti nel treno;
e) dalle caratteristiche dei dispositivi di trazione e repulsione presenti sui veicoli del treno,
tenuto conto dei parametri e delle caratteristiche delle linee da percorrere, al fine di impedire lo spezzamento, lo svio del treno, o, comunque, sollecitazioni trasversali e longitudinali allo stesso tali da compromettere la sua circolazione in sicurezza.</t>
  </si>
  <si>
    <t>3.7.2</t>
  </si>
  <si>
    <t>Tutti i veicoli di un treno o di una manovra, escluse le manovre a spinta e a gravità di cui al punto 3.9.1 lettere c) e d), devono essere dotati di “freno continuo automatico” di cui al punto 1.3.10.</t>
  </si>
  <si>
    <t xml:space="preserve">rif REG UE 2019/773 punto 4.2.2.6. e REG. UE  2014/1302 punto 4.2.4.2.1. </t>
  </si>
  <si>
    <t>3.7.3</t>
  </si>
  <si>
    <t>Deve essere impedito ogni indebito utilizzo degli eventuali dispositivi di comando del sistema di frenatura delle cabine di guida non di testa, o presenti in postazioni dedicate.</t>
  </si>
  <si>
    <t>3.7.4</t>
  </si>
  <si>
    <t>La partenza di un treno e l’inizio del movimento di una manovra sono subordinati all’acquisizione dell’evidenza che la verifica tecnica agli stessi abbia dimostrato l’esistenza delle condizioni che garantiscono la circolazione in sicurezza.</t>
  </si>
  <si>
    <t>rif REG UE  2019/773 punto 4.2.3.3.1.</t>
  </si>
  <si>
    <t>3.7.5</t>
  </si>
  <si>
    <t xml:space="preserve">La verifica tecnica ad un treno o ad una manovra deve interessare gli organi di sicurezza dei veicoli in composizione, nonché i carichi, le iscrizioni sui veicoli e il rispetto della massa e della sagoma degli stessi. </t>
  </si>
  <si>
    <t>3.7.6</t>
  </si>
  <si>
    <t xml:space="preserve">La verifica tecnica deve essere inoltre estesa anche al controllo delle caratteristiche della composizione e della frenatura del treno, delle segnalazioni di testa e di coda del treno e della effettuazione della prova del freno. </t>
  </si>
  <si>
    <t>3.7.7</t>
  </si>
  <si>
    <t>La partenza di ciascun treno è subordinata alla acquisizione dell’evidenza, sia in fase di frenatura che in fase di sfrenatura:
a) del regolare funzionamento dei dispositivi di frenatura dei veicoli in composizione al treno muniti di tali dispositivi;
b) della regolare azione del sistema di frenatura lungo tutto il treno.</t>
  </si>
  <si>
    <t>rif REG UE 2019/773 punto 4.2.2.6.2</t>
  </si>
  <si>
    <t>3.7.8</t>
  </si>
  <si>
    <t>Qualora vengano effettuate operazioni o si determinino condizioni di esercizio che possano compromettere il regolare funzionamento del sistema di frenatura, oltre alla necessaria verifica di funzionamento, dopo la partenza dalla località nella quale sia stata eseguita tale verifica, l’agente di condotta, alla prima occasione favorevole, prima di raggiungere la velocità massima e comunque prima di impegnare tratti in discesa, deve verificare l’efficacia del sistema di frenatura.</t>
  </si>
  <si>
    <t>3.8</t>
  </si>
  <si>
    <t>PRINCIPI DI SICUREZZA SPECIFICI PER LA CIRCOLAZIONE DEI TRENI.</t>
  </si>
  <si>
    <t>3.8.1</t>
  </si>
  <si>
    <t>In aggiunta a quanto previsto al punto 3.1.6 lettera c.1, il movimento di un treno deve avvenire su un tratto di via libero.</t>
  </si>
  <si>
    <t>3.8.2</t>
  </si>
  <si>
    <t>La circolazione dei treni deve essere programmata nel senso di marcia per il quale il binario è attrezzato.</t>
  </si>
  <si>
    <t>3.8.3</t>
  </si>
  <si>
    <t>Ciascun treno deve avere un percorso individuato. Le linee appartenenti a tale percorso sono denominate linee di impostazione programmata del treno. L’insieme delle linee di impostazione di un treno può comprendere anche più tratti di linea alternativi compresi fra due località di servizio. Il movimento di un treno sul percorso individuato può avvenire solo nel senso di marcia prestabilito.</t>
  </si>
  <si>
    <t>3.8.4</t>
  </si>
  <si>
    <t>Ciascun treno deve essere identificato univocamente da un codice alfanumerico e dalla data di effettuazione.</t>
  </si>
  <si>
    <t>rif REG UE 2019/773 punti 4.2.3.2.1, e REG UE 2016/919 punti 4.2.12, 
ERTMS/ETCS
Glossary of Terms and Abbreviations (Subset 23) e
Subset 26 "SRS ETCS"</t>
  </si>
  <si>
    <t>3.8.5</t>
  </si>
  <si>
    <t>La testa e la coda dei treni devono essere inequivocabilmente identificabili attraverso specifiche segnalazioni. La segnalazione di coda deve essere presente solo sull’ultimo veicolo.</t>
  </si>
  <si>
    <t>rif REG UE 2019/773 punto 4.2.2.1.2, 4.2.2.1.3</t>
  </si>
  <si>
    <t>3.8.6</t>
  </si>
  <si>
    <t>La velocità massima ammessa per ogni treno in ogni punto della linea da percorrere è il valore più basso tra i limiti stabiliti in conformità al presente regolamento e alle altre eventuali condizioni. 
Essa deve essere tale da consentire l’arresto e le riduzioni di velocità negli spazi disponibili (distanza di frenatura), tenuto conto:
a) della capacità frenante garantita dal sistema di frenatura del treno;
b) delle caratteristiche tecniche dei veicoli in composizione al treno e del loro carico;
c) dei parametri e delle caratteristiche tecniche delle linee da percorrere;
d) della massa e della lunghezza del treno;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t>
  </si>
  <si>
    <t>per gli alinea dal a) al c) rif. REG UE 2019/773 punto 4.2.2.6.2.</t>
  </si>
  <si>
    <t>3.8.7</t>
  </si>
  <si>
    <t>L'informazione relativa alla velocità massima ammessa per ogni treno in ogni punto della linea da percorrere, deve esser comunicata all'agente di condotta e resa disponibile durante tutto il percorso.</t>
  </si>
  <si>
    <t xml:space="preserve">per le linee alta velocità rif REG UE 2016/919 ETCS Driver Machine Interface </t>
  </si>
  <si>
    <t>3.8.8</t>
  </si>
  <si>
    <t>La condotta dei treni deve avvenire dalla cabina di guida di testa rispetto al senso di marcia.</t>
  </si>
  <si>
    <t>per le linee AV rif. Reg UE 2016/919 ERTMS/ETCS
Glossary of Terms and Abbreviations</t>
  </si>
  <si>
    <t>3.8.9</t>
  </si>
  <si>
    <t>Un veicolo dotato di cabina di guida destinata alla condotta di treni deve essere dotato delle seguenti apparecchiature oltre a quelle di cui al punto 3.3.1:
a) dispositivi per la visualizzazione in cabina di guida di informazioni inerenti alla sicurezza della circolazione ricevute dai dispositivi di terra;
b) dispositivi idonei ad assicurare la comunicazione terra-treno.</t>
  </si>
  <si>
    <t>3.8.10</t>
  </si>
  <si>
    <t>Tutti gli enti interessati alla circolazione dei treni, in linea e nelle località di servizio devono essere muniti di collegamenti di sicurezza con il sistema di segnalamento.</t>
  </si>
  <si>
    <t>3.8.11</t>
  </si>
  <si>
    <t>Nei casi in cui il rispetto della condizione di cui al punto 1.2.15 lettera a)  provochi eccessivi disagi con connessi rischi aggiuntivi, è ammesso che un ente sia disposto e assicurato nella posizione voluta successivamente alla concessione dell'autorizzazione al movimento che lo interessa a condizione che, qualora per degrado o altra causa l'ente non si disponga nella posizione voluta, il sistema di segnalamento revochi l'autorizzazione al movimento in modo tale che il treno sia in grado di arrestarsi prima di impegnare l'ente interessato.</t>
  </si>
  <si>
    <t>3.8.12</t>
  </si>
  <si>
    <t>I tratti di binario percorsi dai treni all’interno delle località di servizio sono denominati itinerari.</t>
  </si>
  <si>
    <t>3.8.13</t>
  </si>
  <si>
    <t>Ciascun itinerario deve essere univocamente denominato.</t>
  </si>
  <si>
    <t>3.8.14</t>
  </si>
  <si>
    <t>Ogni itinerario ha inizio da un segnale di terra in corrispondenza del quale può iniziare un’autorizzazione al movimento e termina al successivo segnale di terra in corrispondenza del quale può terminare un’autorizzazione al movimento o in corrispondenza dell’inizio della piena linea oppure, in caso di segnale di partenza comune a più binari, al primo ente posto a valle del punto di normale fermata (traversa limite, punta di deviatoio, paraurti di binario tronco).</t>
  </si>
  <si>
    <t>3.8.15</t>
  </si>
  <si>
    <t>La predisposizione di un itinerario di un treno richiede:
a) la regolare disposizione e assicurazione dei deviatoi e degli altri enti di sicurezza interessati in modo da assicurare l’inoltro del treno sul binario prestabilito;
b) la libertà da veicoli dell’itinerario;
c) l’impedimento o la sospensione delle manovre che potrebbero comunque interessare l’itinerario stesso.</t>
  </si>
  <si>
    <t>3.8.16</t>
  </si>
  <si>
    <t>All’interno di una località di servizio, i movimenti contemporanei di treni sono ammessi quando i treni percorrono itinerari i cui binari sono indipendenti ai sensi del punto 1.2.16.</t>
  </si>
  <si>
    <t>3.8.17</t>
  </si>
  <si>
    <t>Possono essere ammessi movimenti contemporanei dei treni pur essendo convergente il proseguimento di uno dei due itinerari sull’altro itinerario o sul suo proseguimento, purché il punto di convergenza sia protetto dal sistema di segnalamento e di protezione e solo a seguito delle necessarie valutazioni di sicurezza tenuto conto delle caratteristiche della linea, dei treni ammessi a circolare su di essa, del sistema di protezione e della velocità con cui si impegnano gli itinerari interessati.</t>
  </si>
  <si>
    <t>3.8.18</t>
  </si>
  <si>
    <t>Un itinerario non deve poter essere modificato qualora non siano rispettate le condizioni di cui al punto 1.2.15 lettera b).</t>
  </si>
  <si>
    <t>3.8.19</t>
  </si>
  <si>
    <t xml:space="preserve">Immediatamente dopo il termine di ogni autorizzazione al movimento deve essere assicurato un tratto di binario, denominato zona di uscita, mantenuto libero e con gli enti eventualmente presenti disposti come se dovessero essere percorsi dal treno stesso. Al fine di garantire l'arresto entro il punto protetto, la velocità di un treno nell'approcciarsi al termine dell'autorizzazione al movimento deve essere determinata tenendo conto, oltre che delle caratteristiche della linea, del treno e del sistema di protezione, anche dell’estensione della zona d'uscita. 
</t>
  </si>
  <si>
    <t>rif REG UE 2016/919 ERTMS/ETCS
Glossary of Terms and Abbreviations (subset 23)</t>
  </si>
  <si>
    <t>3.8.20</t>
  </si>
  <si>
    <t xml:space="preserve">Gli enti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3.8.17 e del successivo punto 3.9.22 e la disposizione dei deviatoi, nelle linee a semplice binario, per l'ingresso del treno incrociante. </t>
  </si>
  <si>
    <t>3.8.21</t>
  </si>
  <si>
    <t>I binari dai quali sia programmata la partenza di un treno con la cabina di guida di testa oltre il segnale di partenza devono essere appositamente attrezzati a tal fine.</t>
  </si>
  <si>
    <t>3.8.22</t>
  </si>
  <si>
    <t>Ciascun binario di linea atto alla circolazione dei treni è suddiviso in tratti denominati “sezioni di blocco”. La prima sezione di blocco a valle di una località di servizio può includere l’ultimo itinerario della località stessa.</t>
  </si>
  <si>
    <t>3.8.23</t>
  </si>
  <si>
    <t>L’accesso ad una sezione di blocco deve poter essere consentito ad un solo treno alla volta e deve essere protetto dall’eventuale accesso di altri veicoli, attraverso i dispositivi tecnologici che assicurano il distanziamento dei treni.</t>
  </si>
  <si>
    <t>3.8.24</t>
  </si>
  <si>
    <t>Un’autorizzazione al movimento deve includere almeno un’intera sezione di blocco o un intero itinerario e non può includere parti di essi.</t>
  </si>
  <si>
    <t>3.8.25</t>
  </si>
  <si>
    <t>Sulle linee provviste di PdE, tra due PdE attigui non può circolare più di un treno alla volta, anche in presenza di più sezioni di blocco, pertanto su tali linee ogni autorizzazione al movimento deve terminare in corrispondenza di un PdE.</t>
  </si>
  <si>
    <t>3.8.26</t>
  </si>
  <si>
    <t xml:space="preserve">Prima della partenza dalla località di origine del treno devono essere inseriti nel sotto sistema di bordo del sistema di protezione i dati corrispondenti alle caratteristiche tecniche del treno rilevanti per la sicurezza della circolazione. Tali dati devono essere inseriti a convoglio fermo e devono essere modificati, sempre a treno fermo, ogniqualvolta subiscano variazioni. </t>
  </si>
  <si>
    <t>Per le linee ERTMS/ETCS rif. REG UE 2016/919 Subset 26 (SRS ETCS)</t>
  </si>
  <si>
    <t>3.8.27</t>
  </si>
  <si>
    <t>L’agente di condotta prima della partenza del treno deve acquisire evidenza che siano state consegnate, a lui e agli agenti di condotta di eventuali altre unità di trazione non comandate dalla cabina di guida utilizzata per la condotta del treno, oltre a quanto previsto al punto 3.8.7, le prescrizioni di movimento e tecniche previste; egli deve inoltre provvedere al controllo delle autorizzazioni relative al personale che ha richiesto l’accesso alla cabina di guida.</t>
  </si>
  <si>
    <t>3.8.28</t>
  </si>
  <si>
    <t>L'agente di condotta può partire solo dopo aver ricevuto conferma dell'ultimazione delle operazioni propedeutiche alla partenza, incluso, per i treni viaggiatori, I'incarrozzamento e la verifica che le porte siano chiuse e bloccate e solo dopo aver verificato che il sistema di segnalamento abbia concesso l'autorizzazione al movimento.</t>
  </si>
  <si>
    <t>rif REG UE 2019/773 Allegato B2 punto 2.</t>
  </si>
  <si>
    <t>3.8.29</t>
  </si>
  <si>
    <t>L’agente di condotta di un treno in partenza deve assicurarsi del regolare inoltro del treno.</t>
  </si>
  <si>
    <t>3.8.30</t>
  </si>
  <si>
    <t xml:space="preserve">Durante il percorso l’agente di condotta deve conoscere in ogni momento la posizione del treno e la linea da percorrere e rispettare la velocità massima ammessa per il suo treno in ogni punto della linea da percorrere, le indicazioni del sistema di segnalamento e le eventuali prescrizioni ricevute. </t>
  </si>
  <si>
    <t>3.8.31</t>
  </si>
  <si>
    <t>Nelle località di servizio l’agente di condotta deve arrestare il treno avente fermata nel punto più adatto al suo servizio, nell’ambito dell'autorizzazione al movimento ricevuta.</t>
  </si>
  <si>
    <t>3.9</t>
  </si>
  <si>
    <t>PRINCIPI DI SICUREZZA SPECIFICI DELLA CIRCOLAZIONE DELLE MANOVRE.</t>
  </si>
  <si>
    <t>3.9.1</t>
  </si>
  <si>
    <t>In base alla modalità di effettuazione del movimento, le manovre possono essere:
a) trainate, quando la cabina di guida da cui viene eseguito il movimento si trova in testa alla colonna, nel senso del movimento stesso;
b) spinte, quando la cabina di guida da cui viene eseguito il movimento non si trova in testa alla colonna, nel senso del movimento stesso;
c) a spinta, quando il movimento viene eseguito lanciando opportunamente uno o più veicoli sganciati dal resto della colonna, in modo da imprimere loro una spinta sufficiente a farli proseguire da soli fino al punto voluto;
d) a gravità, quelle che si eseguono, in impianti specificamente attrezzati e non atti alla circolazione dei treni, spingendo i veicoli, sganciati fra loro o riuniti a gruppi su un punto particolare, dal quale proseguono per gravità sui binari di destinazione.</t>
  </si>
  <si>
    <t>3.9.2</t>
  </si>
  <si>
    <t xml:space="preserve">In ogni movimento di manovra devono essere garantite e univocamente attribuite le seguenti funzioni di sicurezza:
a) regolare la circolazione disponendo l'effettuazione di un movimento di manovra dopo aver garantito la sicurezza dell'esercizio ferroviario anche rispetto agli altri movimenti di treni e manovre;
b) autorizzare l'effettuazione di un il movimento di manovra dopo averne predisposto il percorso, in conformità alle disposizioni di chi regola la circolazione;
c) comandare l'esecuzione del movimento di manovra autorizzato, impartendo gli ordini;
d) eseguire il movimento di manovra in base agli ordini ricevuti.
Lo svolgimento delle suddette attività di sicurezza deve essere disciplinato in apposite procedure che gestiscano anche le interfacce tra gli agenti coinvolti.
</t>
  </si>
  <si>
    <t>3.9.3</t>
  </si>
  <si>
    <t>Gli agenti che comandano e che eseguono i movimenti di manovra devono preventivamente conoscere le particolari condizioni della località di servizio connesse al servizio di manovra.</t>
  </si>
  <si>
    <t>3.9.4</t>
  </si>
  <si>
    <t>I movimenti di manovra spinti devono essere accompagnati a terra dall’agente che comanda la manovra. E’ consentito che tale agente prenda posto sul convoglio, alla testa dello stesso, quando tale agente possa arrestare direttamente il convoglio nel tratto di visuale libera attivando il sistema di frenatura.</t>
  </si>
  <si>
    <t>3.9.5</t>
  </si>
  <si>
    <t>Il percorso di un movimento di manovra è denominato istradamento.</t>
  </si>
  <si>
    <t>3.9.6</t>
  </si>
  <si>
    <t>Il sistema di protezione delle marcia delle manovre deve almeno:
a) provocare l'intervento automatico della frenatura in caso di indebito superamento del termine dell'istradamento e garantire l'arresto della manovra prima del primo punto da proteggere a valle del termine dell'istradamento medesimo;
b) garantire che l'accostamento a veicoli eventualmente presenti sull'istradamento avvenga con le necessarie cautele;
c) imporre un limite massimo di velocità di 30 km/h e gli eventuali ulteriori limiti inferiori imposti dall’infrastruttura.</t>
  </si>
  <si>
    <t>3.9.7</t>
  </si>
  <si>
    <t>Un movimento di manovra può essere regolato:
a) con le modalità di cui al punto 3.4.1;
b) con ordini verbali;
c) con specifici segnali a mano;
d) con comunicazioni dirette a mezzo di radiotelefoni o a mezzo di altro sistema di comunicazione.</t>
  </si>
  <si>
    <t>3.9.8</t>
  </si>
  <si>
    <t>I movimenti di manovra devono essere preventivamente comunicati all’agente che comanda la manovra e a quello che la esegue, così come le eventuali modifiche di movimenti già comunicati.</t>
  </si>
  <si>
    <t>3.9.9</t>
  </si>
  <si>
    <t>L’agente di condotta che esegue il movimento di manovra deve stabilire la velocità del convoglio tenendo conto:
a) degli ordini ricevuti;
b) dell’efficacia del sistema di frenatura di cui dispone;
c) dello spazio di visuale libera;
d) delle modalità con cui si svolge il movimento;
e) delle eventuali particolari condizioni ambientali e contingenti condizioni locali.
La velocità dei movimenti di manovra non deve comunque superare i 30 km/h.</t>
  </si>
  <si>
    <t>3.9.10</t>
  </si>
  <si>
    <t>Nei movimenti di manovra trainati non regolati dalle indicazioni del segnalamento di cui al punto 3.4.1, lettera c), l’agente di condotta deve anche verificare la posizione dei deviatoi prima di impegnarli.</t>
  </si>
  <si>
    <t>3.9.11</t>
  </si>
  <si>
    <t>Quando i movimenti di manovra sono regolati con i segnali a mano, l’agente che li comanda deve esporre i prescritti segnali in modo che siano percepiti con continuità dall’agente di condotta; quest’ultimo ha l’obbligo di prestare attenzione continua ai segnali medesimi ed arrestare prontamente il  movimento di manovra qualora i citati segnali non vengano più percepiti.</t>
  </si>
  <si>
    <t>3.9.12</t>
  </si>
  <si>
    <t>I movimenti di manovra regolati a mezzo di radiotelefoni o altro sistema di comunicazione sono ammessi purché sia garantito che:
a) l’agente che comanda il movimento e quello che lo esegue siano identificabili univocamente;
b) la persistenza dell’ultimo ordine ricevuto dall’agente di condotta sia rilevabile con continuità;
c) il movimento di manovra sia immediatamente arrestato in caso di interruzione della comunicazione.</t>
  </si>
  <si>
    <t>3.9.13</t>
  </si>
  <si>
    <t>L’agente che comanda un movimento di manovra, prima di dare inizio ad esso, deve:
a) verificare che i veicoli da movimentare siano in condizioni di sicurezza idonee allo svolgimento del movimento da compiere e procedere alle ulteriori verifiche di cui al punto 3.7;
b) attenersi agli ordini dell’agente che autorizza il movimento e all’aspetto dei segnali di terra di manovra incontrati. In mancanza di quest’ultimi chi comanda la manovra deve verificare la corretta posizione dei deviatoi;
c) comunicare il movimento da eseguire all’agente di condotta.</t>
  </si>
  <si>
    <t>3.9.14</t>
  </si>
  <si>
    <t>I movimenti di manovra possono essere effettuati senza la presenza dell’agente che li comanda purché siano rispettate le seguenti condizioni:
- siano regolati dalle indicazioni del segnalamento di cui al punto 3.4.1, lettera c);
- siano trainati.</t>
  </si>
  <si>
    <t>3.9.15</t>
  </si>
  <si>
    <t>I movimenti di manovra che interessano veicoli con passeggeri a bordo devono essere eseguiti con le cautele necessarie a garantire la sicurezza di utenti, clienti, lavoratori interessati e terzi in funzione delle caratteristiche del convoglio, del servizio svolto e delle altre condizioni di esercizio.</t>
  </si>
  <si>
    <t>3.9.16</t>
  </si>
  <si>
    <t>Nelle stazioni i movimenti di manovra sui binari di circolazione devono essere protetti dai movimenti dei treni mediante il sistema di segnalamento.</t>
  </si>
  <si>
    <t>3.9.17</t>
  </si>
  <si>
    <t>I movimenti di manovra devono avvenire all’interno dei punti protetti dai segnali di protezione delle stazioni che devono essere segnalati sul terreno, con specifici segnali di terra.</t>
  </si>
  <si>
    <t>3.9.18</t>
  </si>
  <si>
    <t>Qualora un movimento di manovra debba oltrepassare il punto protetto dal segnale di protezione, deve essere preventivamente interrotta la circolazione dei treni nel tratto di linea attiguo.</t>
  </si>
  <si>
    <t>3.9.19</t>
  </si>
  <si>
    <t xml:space="preserve">Un convoglio per essere manovrato deve disporre di un sistema di frenatura che assicuri il suo arresto nel punto previsto e la sua immobilizzazione anche in presenza di eventuale rottura degli organi di aggancio. </t>
  </si>
  <si>
    <t>3.9.20</t>
  </si>
  <si>
    <t>Qualora, durante l'effettuazione di una manovra, si verifichi un guasto del dispositivo di controllo della vigilanza dell'agente di condotta, è ammessa la prosecuzione della manovra fino al termine del movimento in atto purché sia presente in cabina di guida un altro agente con l'obbligo di sorvegliare sulla vigilanza dell'agente di condotta ed intervenire, arrestando ed immobilizzando il convoglio nel caso di mancata vigilanza dell'agente di condotta.</t>
  </si>
  <si>
    <t>3.9.21</t>
  </si>
  <si>
    <t>Un movimento di manovra può avvenire contemporaneamente al movimento di un treno quando i binari dell’istradamento e i binari dell’itinerario sono indipendenti tra loro ai sensi del punto 1.2.16.</t>
  </si>
  <si>
    <t>3.9.22</t>
  </si>
  <si>
    <t>Può essere ammesso un movimento di manovra contemporaneamente ad un movimento di treno pur essendo convergenti l'istradamento e l'itinerario, purché il movimento di manovra sia regolato mediante le indicazioni del segnalamento di cui al punto 3.4.1, lettera c) specifiche per le manovre e sia protetto dal sistema di protezione di cui al punto 3.9.6 al fine di garantire che il movimento di manovra non oltrepassi il punto di convergenza con l'itinerario del treno, tenendo conto delle caratteristiche del binario, delle caratteristiche dei veicoli ferroviari e delle condizioni ambientali.</t>
  </si>
  <si>
    <t>3.9.23</t>
  </si>
  <si>
    <t>I movimenti di manovra a spinta sui binari di circolazione delle stazioni sono ammessi purché tali binari siano indipendenti da quelli percorsi da treni o altre manovre. Tali movimenti sono sempre vietati quando interessano: 
a) veicoli con passeggeri a bordo;
b) veicoli contenenti merci pericolose.</t>
  </si>
  <si>
    <t>3.9.24</t>
  </si>
  <si>
    <t xml:space="preserve">L’agente che comanda un movimento di manovra a spinta deve assicurarsi che non vi siano impedimenti sul binario interessato al movimento o in sua immediata vicinanza. Inoltre, deve indicare all’agente che esegue il movimento anche la quantità dei veicoli interessati, il punto dove questi si devono arrestare e i mezzi disponibili per il loro arresto. </t>
  </si>
  <si>
    <t>4</t>
  </si>
  <si>
    <t>CIRCOLAZIONE DEI TRENI E DELLE MANOVRE IN CONDIZIONI DI ANORMALITÀ E GUASTI.</t>
  </si>
  <si>
    <t>4.1</t>
  </si>
  <si>
    <t>4.1.1</t>
  </si>
  <si>
    <t>Compatibilmente con la situazione in atto, deve essere evitato di arrestare i treni in corrispondenza dei viadotti o in galleria. Sulle linee con PdE l’arresto dovrà avvenire nel primo PdE utile compatibile, comandato dal sistema di segnalamento tramite l’intervento del regolatore della circolazione oppure d’iniziativa dell’agente di condotta.</t>
  </si>
  <si>
    <t>rif. REG UE 2014/1303 punto 4.4.1 e REG UE 2016/919 Subset 26 (SRS ETCS)</t>
  </si>
  <si>
    <t>4.1.2</t>
  </si>
  <si>
    <t>Un treno può retrocedere nella precedente località di servizio solo se eventi improvvisi ne impediscano l'avanzamento nel regolare senso di marcia. In tali casi, qualora il movimento di retrocessione non sia autorizzato dal sistema di segnalamento, esso può avvenire solo a seguito di autorizzazione del regolatore della circolazione di giurisdizione che, prima di autorizzare il movimento di retrocessione, deve accertare la libertà da veicoli del tratto di linea e degli itinerari interessati, accertare lo stato degli enti di sicurezza interessati, adottare i provvedimenti cautelativi necessari e notificare al treno le necessarie prescrizioni di movimento.</t>
  </si>
  <si>
    <t xml:space="preserve">per i treni circolanti con ETCS attivo rif. REG UE 2016/919 Subset 26 (SRS ETCS) </t>
  </si>
  <si>
    <t>4.1.3</t>
  </si>
  <si>
    <t>Qualora per intemperie o per situazioni contingenti i segnali di terra non fossero visibili alla distanza prevista, l’agente di condotta dovrà ridurre la velocità del treno in modo da percepire tempestivamente l’aspetto dei segnali.</t>
  </si>
  <si>
    <t>4.1.4</t>
  </si>
  <si>
    <t xml:space="preserve">Nel caso in cui sia necessario scendere dal treno, l'accesso all'interbinario, se non segnalato come zona sicura rispetto alla circolazione dei veicoli ferroviari, è ammesso solo se strettamente necessario e previa conferma da parte del regolatore della circolazione dell'assenza di circolazione sui binari interessati.
La circolazione può essere ripresa solo dopo che il regolatore della circolazione abbia avuto evidenza che nell'interbinario non si trovi più nessuno. </t>
  </si>
  <si>
    <t>4.2</t>
  </si>
  <si>
    <t>GESTIONE DEI DEGRADI DEI DISPOSITIVI TECNOLOGICI.</t>
  </si>
  <si>
    <t>4.2.1</t>
  </si>
  <si>
    <t>Nell'esercizio ferroviario devono essere messi in atto i necessari provvedimenti tecnico-organizzativi atti ad assicurare le funzioni di sicurezza non realizzate da dispositivi tecnologici, per guasto degli stessi o altra causa, considerando sempre mancanti le condizioni di sicurezza della cui esistenza non si abbia riscontro certo.</t>
  </si>
  <si>
    <t>4.2.2</t>
  </si>
  <si>
    <t>L’utilizzo di ciascuna funzione di soccorso di cui al punto 1.2.14 deve essere subordinato alla preventiva effettuazione di tutti gli accertamenti e i controlli richiesti per assicurare le condizioni di sicurezza non più verificate dagli apparati di sicurezza in conseguenza all’utilizzo della funzione di soccorso.</t>
  </si>
  <si>
    <t>4.2.3</t>
  </si>
  <si>
    <t>Le funzioni di soccorso devono essere realizzate in modo da prevenirne azionamenti accidentali e facilitarne l'individuazione.</t>
  </si>
  <si>
    <t>4.2.4</t>
  </si>
  <si>
    <t>La mancanza o l’imperfetta o incompleta indicazione della autorizzazione al movimento da parte del sistema di segnalamento deve essere considerata come assenza di autorizzazione al movimento.</t>
  </si>
  <si>
    <t>riguardo ai segnali lungo linea rif. REG UE 2019/773 punto B2 -12</t>
  </si>
  <si>
    <t>4.2.5</t>
  </si>
  <si>
    <t>Qualora in assenza di autorizzazione al movimento l’agente di condotta non possa mettersi in contatto con il regolatore della circolazione, la circolazione deve essere sospesa.</t>
  </si>
  <si>
    <t>4.3</t>
  </si>
  <si>
    <t>MOVIMENTO DEI TRENI IN MANCANZA DI AUTORIZZAZIONI AL MOVIMENTO CONCESSE DAL SISTEMA DI SEGNALAMENTO.</t>
  </si>
  <si>
    <t>4.3.1</t>
  </si>
  <si>
    <t>Qualora il sistema di segnalamento non conceda l’autorizzazione al movimento, il movimento del treno potrà essere autorizzato solo dopo che siano stati adottati i provvedimenti atti a garantire l'assenza di movimenti incompatibili di altri veicoli o convogli e siano state garantite tutte le condizioni non accertate dal sistema di segnalamento. In particolare:
a) in mancanza della condizione di libertà del tratto di binario da percorrere il treno può circolare solamente con marcia a vista  a condizione che non risulti che il treno precedente si trovi ancora sul medesimo tratto. La circolazione del treno può avvenire senza la marcia a vista a condizione che venga preventivamente accertata anche l’assenza di veicoli sul tratto di binario stesso, eventualmente anche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e assicurato nella corretta posizione i deviatoi;
c) in mancanza di conferma della attivazione dei dispositivi che impongono il divieto di transito lato strada in corrispondenza dei PL o in mancanza di conferma della libertà dell’attraversamento da parte dei dispositivi di cui al punto 1.2.6, la circolazione del treno sugli stessi deve avvenire nel rispetto di quanto previsto al successivo punto 4.7;
d) in presenza delle segnalazioni di anormalità di cui al punto 1.2.25, la circolazione del treno deve avvenire nel rispetto delle specifiche procedure cautelative della sicurezza.</t>
  </si>
  <si>
    <t>rif. REG UE 2019/773 punto B2 11 e Appendice A punto 5.1.8.</t>
  </si>
  <si>
    <t>4.3.2</t>
  </si>
  <si>
    <t>Qualora le condizioni di sicurezza mancanti e le corrispondenti modalità di circolazione del treno di cui al precedente punto 4.3.1 siano gestite dal sistema di segnalamento, la circolazione del treno potrà avvenire tramite la concessione di una specifica autorizzazione al movimento concessa dal sistema stesso.</t>
  </si>
  <si>
    <t>rif. REG UE 2016/919 punto Subset 26 - 4.4.12</t>
  </si>
  <si>
    <t>4.3.3</t>
  </si>
  <si>
    <t xml:space="preserve">Qualora il sistema non sia in grado di concedere nemmeno la specifica autorizzazione al movimento di cui al precedente punto 4.3.2, il regolatore della circolazione potrà concedere, previo accertamento delle condizioni di sicurezza mancanti e adozione dei relativi provvedimenti, l’autorizzazione al movimento tramite prescrizione di movimento che dovrà contenere anche le corrispondenti modalità di circolazione in conformità con il precedente punto 4.3.1. </t>
  </si>
  <si>
    <t xml:space="preserve">rif. REG UE 2019/773 punto B2 - 11 e Appendice A  </t>
  </si>
  <si>
    <t>4.3.4</t>
  </si>
  <si>
    <t xml:space="preserve">In funzione delle specifiche condizioni di esercizio, gli adempimenti di cui alle lettere a) e b) del precedente punto 4.3.1 possono essere eventualmente richiesti dal regolatore della circolazione all’agente di condotta e possono essere affidati da quest'ultimo ad altri agenti, nel rispetto di apposite procedure di dettaglio. </t>
  </si>
  <si>
    <t>4.4</t>
  </si>
  <si>
    <t>ANORMALITÀ ALLA PROTEZIONE DELLA MARCIA DEI TRENI E DELLE MANOVRE.</t>
  </si>
  <si>
    <t>4.4.1</t>
  </si>
  <si>
    <t xml:space="preserve">Le funzioni di protezione della marcia dei treni e delle manovre possono essere escluse soltanto qualora strettamente necessario al proseguimento della marcia. </t>
  </si>
  <si>
    <t>4.4.2</t>
  </si>
  <si>
    <t xml:space="preserve">L’agente di condotta non può escludere le funzioni di protezione della marcia se non previa autorizzazione del regolatore della circolazione, che la potrà concedere solo dopo aver adottato le necessarie precauzioni sulla base degli elementi forniti dall’agente di condotta medesimo e degli altri elementi in suo possesso. </t>
  </si>
  <si>
    <t>4.4.3</t>
  </si>
  <si>
    <t>Per la circolazione di un convoglio in assenza della protezione del sistema, devono sussistere tutte le seguenti condizioni:
a) risulti attivo il dispositivo di controllo della vigilanza dell’agente di condotta oppure, in caso di guasto di tale dispositivo, siano adottate le misure previste al punto 4.8.6, lettera a). 
b) non siano in atto movimenti contemporanei non indipendenti per disposizione di impianto;
c) siano adottate, da parte del regolatore della circolazione e dell’agente di condotta, le necessarie ulteriori mitigazioni, atte ad assicurare la circolazione del convoglio in sicurezza, da definire tenendo conto almeno dei seguenti elementi:
-  caratteristiche del tratto di binario da percorrere ed intensità del traffico nell’impianto o nella linea interessata,
-  caratteristiche dei veicoli ferroviari componenti il convoglio e del servizio da svolgere.
Ferme restando le altre limitazioni di velocità, non deve essere comunque superata la velocità di 50 km/h, che deve essere imposta dal sistema di protezione in modo automatico in relazione all’anormalità in atto, salvo il caso in cui tale funzione di protezione debba essere esclusa.</t>
  </si>
  <si>
    <t>4.4.4</t>
  </si>
  <si>
    <t xml:space="preserve">Nel caso di arresto di un convoglio per intervento del sistema di protezione, la ripresa della corsa dello stesso può avvenire solo alle condizioni di cui al punto 2.6.5. </t>
  </si>
  <si>
    <t>rif. REG UE 2019/773 punto B2 - 16 e Appendice A punto 5.1.9</t>
  </si>
  <si>
    <t>4.5</t>
  </si>
  <si>
    <t>ANORMALITÀ ALL’INFRASTRUTTURA FERROVIARIA.</t>
  </si>
  <si>
    <t>4.5.1</t>
  </si>
  <si>
    <t>Il regolatore della circolazione, in presenza di anormalità che determinino criticità alla circolazione ferroviaria o di allerta di cui al punto 3.1.1 lettera d), deve attivare le procedure per l'adozione dei provvedimenti volti a garantire la sicurezza della circolazione e il successivo ripristino delle condizioni normali di circolazione.</t>
  </si>
  <si>
    <t>rif REG UE 2019/773 punto B2 - 17</t>
  </si>
  <si>
    <t>4.5.2</t>
  </si>
  <si>
    <t>Qualora durante la marcia l’agente di condotta rilevi anormalità all’infrastruttura ferroviaria o al binario percorso (sbandamenti o sobbalzi), deve darne immediata comunicazione al regolatore della circolazione, il quale deve attivare le procedure per l’adozione dei provvedimenti necessari ad assicurare la circolazione in condizioni di sicurezza.</t>
  </si>
  <si>
    <t>4.5.3</t>
  </si>
  <si>
    <t xml:space="preserve">In caso di rilevamento delle segnalazioni e degli allerta di cui al punto 3.1.1 lettera d), devono essere adottati immediatamentei provvedimenti necessari a garantire la sicurezza della circolazione </t>
  </si>
  <si>
    <t>4.5.4</t>
  </si>
  <si>
    <t>Le restrizioni temporanee di velocità eventualmente necessarie, denominate rallentamenti, e i tratti di binario a cui si riferiscono devono essere tempestivamente comunicati ai treni e alle manovre con il sistema di segnalamento.</t>
  </si>
  <si>
    <t xml:space="preserve">rif. REG UE 2016/919 Subset 26 punto 3.11.5  </t>
  </si>
  <si>
    <t>4.5.5</t>
  </si>
  <si>
    <t xml:space="preserve">Qualora ai fini del precedente punto 4.5.4 siano utilizzati segnali di terra di cui al punto 3.6.7, il rallentamento deve anche essere notificato attraverso prescrizione di movimento. Qualora per esigenze improvvise sia necessario attivare un rallentamento prima della posa dei segnali di terra, in attesa di tale posa l’inizio e la fine del rallentamento devono coincidere con punti della linea facilmente ed inequivocabilmente individuabili. </t>
  </si>
  <si>
    <t>4.5.6</t>
  </si>
  <si>
    <t>I rallentamenti devono essere protetti con le funzioni di protezione della marcia dei treni e delle manovre.</t>
  </si>
  <si>
    <t>4.5.7</t>
  </si>
  <si>
    <t>Qualora per esigenze improvvise sia necessario attivare un rallentamento prima della sua protezione da parte del sistema di protezione, il rallentamento deve iniziare dalla posizione in cui si trova il treno o la manovra al momento della comunicazione e deve terminare in un punto facilmente e inequivocabilmente individuabile sul terreno.</t>
  </si>
  <si>
    <t>4.6</t>
  </si>
  <si>
    <t>CIRCOLAZIONE DEI TRENI IN SENSO OPPOSTO A QUELLO PER CUI IL BINARIO È ATTREZZATO.</t>
  </si>
  <si>
    <t>4.6.1</t>
  </si>
  <si>
    <t xml:space="preserve">La circolazione dei treni in senso opposto rispetto a quello per cui il binario è attrezzato è ammessa solo in caso di eventi improvvisi che impediscono il transito sul binario previsto, al solo fine di consentire ai treni già in circolazione di superare il tratto interessato dall’anormalità. </t>
  </si>
  <si>
    <t>4.6.2</t>
  </si>
  <si>
    <t>La circolazione in senso opposto rispetto a quello per cui il binario è attrezzato deve essere gestita in modo da assicurare, ad ognuno dei treni inviati, il tratto di via libero, concesso in uso esclusivo e protetto da indebiti accessi di altri veicoli, mettendo inoltre in atto i necessari provvedimenti di sicurezza di cui al precedente punto 4.3.</t>
  </si>
  <si>
    <t>4.7</t>
  </si>
  <si>
    <t>ANORMALITÀ AI PASSAGGI A LIVELLO.</t>
  </si>
  <si>
    <t>4.7.1</t>
  </si>
  <si>
    <t>Ogni qualvolta, per guasto o altra causa, non si abbia conferma dell’avvenuta attivazione dei  dispositivi che impongono il divieto di transito Iato strada (barriere, semibarriere, segnali luminosi e acustici, ecc.), i PL possono essere impegnati dai treni e dalle manovre solo dopo che il regolatore della circolazione abbia evidenza che siano stati messi in atto, in relazione alle caratteristiche del PL, dei convogli e alle condizioni ambientali, i provvedimenti cautelativi (utilizzazione di dispositivi, modalità di attraversamento, ecc.) che assicurino l'assenza dei transiti Iato strada fintanto che il treno o la manovra non venga percepito come ostacolo dagli utenti della strada.</t>
  </si>
  <si>
    <t>4.7.2</t>
  </si>
  <si>
    <t>In mancanza di conferma della libertà dell’attraversamento da parte dei dispositivi di cui al punto 1.2.6, per guasto o altra causa, i PL possono essere impegnati dai convogli solo dopo che sia stata accertata la libertà dell’attraversamento con modalità alternative.</t>
  </si>
  <si>
    <t>4.7.3</t>
  </si>
  <si>
    <t xml:space="preserve">L’agente di condotta che rilevi la mancata od irregolare attivazione dei dispositivi che impongono il divieto di transito lato strada di un P.L. deve subito notificarla al regolatore della circolazione. </t>
  </si>
  <si>
    <t>rif REG UE  2019/773 punto B2 - 17</t>
  </si>
  <si>
    <t>4.8</t>
  </si>
  <si>
    <t>ANORMALITÀ AI VEICOLI FERROVIARI IN COMPOSIZIONE AI TRENI E ALLE MANOVRE.</t>
  </si>
  <si>
    <t>4.8.1</t>
  </si>
  <si>
    <t>In caso di anormalità ai veicoli il movimento dei treni e delle manovre non può proseguire se non sono garantite le condizioni di circolazione in sicurezza. Le condizioni di prosecuzione della marcia a seguito della rilevazione di un guasto ai veicoli, devono tenere conto delle caratteristiche del veicolo e del servizio da svolgere, della natura del guasto e del tratto di infrastruttura da percorrere. Del guasto verificatosi e delle condizioni di prosecuzione della marcia deve essere dato immediato avviso al regolatore della circolazione.</t>
  </si>
  <si>
    <t>per i treni rif. REG UE 2019/773 punto B1- 6</t>
  </si>
  <si>
    <t>4.8.2</t>
  </si>
  <si>
    <t xml:space="preserve">In presenza di anormalità ai veicoli di un treno segnalata dai dispositivi di terra  che assolvono alle funzioni di cui al punto 1.2.25, il regolatore della circolazione deve provvedere ad arrestare prima possibile il treno interessato, qualora non vi abbia provveduto direttamente il sistema stesso, e comunicare, in ogni caso, all’agente di condotta tutte le informazioni relative all’anormalità segnalata. </t>
  </si>
  <si>
    <t>4.8.3</t>
  </si>
  <si>
    <t xml:space="preserve">In presenza di anormalità ai veicoli segnalata dai dispositivi di bordo che assolvono alle funzioni di cui al punto 1.3.2 o in qualunque altro modo rilevate, l’agente di condotta dovrà prendere i necessari provvedimenti sulla base delle segnalazioni a bordo e di quanto previsto nelle specifiche procedure. </t>
  </si>
  <si>
    <t>4.8.4</t>
  </si>
  <si>
    <t xml:space="preserve">Le misure necessarie, in base alle anormalità riscontrate e alla visita ai veicoli ferroviari (ripresa della marcia con o senza limitazione della velocità, richiesta di soccorso, ecc.), devono essere stabilite sulla base delle indicazioni riportate nelle specifiche procedure. </t>
  </si>
  <si>
    <t xml:space="preserve">rif REG UE 2019/773 punto B 2 - 15 </t>
  </si>
  <si>
    <t>4.8.5</t>
  </si>
  <si>
    <t>Un treno non può partire dalla località di servizio di origine se nella cabina di guida di testa e nelle altre eventuali cabine da utilizzare durante il percorso per la condotta del treno, le apparecchiature relative alla sicurezza non siano perfettamente funzionanti, in coerenza con l’attrezzaggio delle linee da percorrere.</t>
  </si>
  <si>
    <t>rif. REG UE 2019/773 punto 4.2.2.7.1</t>
  </si>
  <si>
    <t>4.8.6</t>
  </si>
  <si>
    <t xml:space="preserve">Qualora, durante il percorso, una delle apparecchiature in cabina di guida si guasti e non sia possibile ripristinarne il funzionamento, dovrà essere dato immediato avviso al regolatore della circolazione e dovranno essere adottati i provvedimenti di cui al punto 4.2.1, inclusi quelli richiesti dal regolatore della circolazione, adottando i criteri prudenziali e le cautele che il caso richiede e purché il percorso non sia soggetto a restrizioni incompatibili con le modalità di marcia richieste.
Fermo restando quanto sopra: 
a) se non viene controllata la vigilanza dell’agente di condotta, il treno potrà proseguire purchè la sua circolazione sia protetta dal sistema di protezione. In mancanza anche della protezione, per poter raggiungere la localita' di termine corsa, dovranno essere adottati tutti i provvedimenti finalizzati ad arrestare ed immobilizzare il treno nel caso venga a mancare la vigilanza dell'agente di condotta;
b) se non è possibile emettere segnalazioni acustiche, il treno potrà proseguire in marcia a vista non oltre la prima stazione incontrata;
c) se non è possibile ripristinare il funzionamento del dispositivo di visualizzazione della velocità istantanea, le modalità di proseguimento del servizio dovranno essere stabilite tenendo conto della disponibilità in cabina di guida di un dispositivo alternativo di visualizzazione della velocità e dell'eventuale concomitante assenza  della protezione della marcia;
d) se non è possibile registrare la velocità istantanea o gli eventi di condotta, le modalità di proseguimento del servizio dovranno essere stabilite tenendo conto della possibilità di garantire la tracciatura delle principali informazioni inerenti alla condotta;
e)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4.2.5.
</t>
  </si>
  <si>
    <t>Punto g: rif. REG UE 2019/773 al punto B2 - 8.2  
Punto i: rif. REG UE 2019/773 al   punto B2-4.</t>
  </si>
  <si>
    <t>4.8.7</t>
  </si>
  <si>
    <t>In caso di avaria totale dei fanali anteriori, non potendo segnalare la testa del treno con altro dispositivo, l'agente di condotta:
- in condizioni di buona visibilità deve comunicare l'avaria al regolatore della circolazione. Il treno deve proseguire alla velocità massima consentita fino alla località più vicina in cui sia possibile riparare o sostituire il fanale anteriore o sostituire il veicolo interessato. Nel proseguire, il macchinista deve utilizzare l'avvisatore acustico secondo necessità o secondo le istruzioni del regolatore della circolazione;
- in condizioni di oscurità o di visibilità insufficiente deve comunicare l'avaria al regolatore della circolazione. Purché un fanale anteriore portatile a luce bianca sia montato sulla testa del treno, quest'ultimo può proseguire alla velocità massima consentita per tale situazione fino alla località più vicina in cui sia possibile riparare o sostituire il fanale anteriore o sostituire il veicolo interessato.
In mancanza di fanale anteriore portatile, il treno deve rimanere fermo, salvo qualora il regolatore della circolazione dia istruzioni formali per proseguire fino alla località più vicina in cui sia possibile liberare la linea.
Nel proseguire, il macchinista deve utilizzare l'avvisatore acustico secondo necessità o secondo le istruzioni del regolatore della circolazione. 
In caso di avaria totale del segnale di coda:
1) Se viene a conoscenza dell'avaria totale del segnale di coda del treno, il regolatore della circolazione deve adottare le disposizioni necessarie per arrestare il treno in un luogo appropriato e informare il macchinista.
2) Quest'ultimo deve quindi controllare che il treno sia completo e, se necessario, riparare o sostituire il segnale di coda del treno.
3) Il macchinista deve comunicare al regolatore della circolazione che il treno è pronto a proseguire. Altrimenti, qualora la riparazione non sia possibile, il treno non può proseguire, salvo accordi particolari tra il regolatore della circolazione e il macchinista.</t>
  </si>
  <si>
    <t>rif. REG UE 2019/773 punti B2 4 e 5</t>
  </si>
  <si>
    <t>4.8.8</t>
  </si>
  <si>
    <t xml:space="preserve">Qualora, durante il servizio di un treno viaggiatori, siano rilevate una o più porte non conformi al punto 3.3.4, si deve immediatamente provvedere alla loro regolarizzazione, arrestando il treno ove necessario per evitare possibili cadute.
L'utilizzo delle porte dei veicoli in condizioni degradate, incluso il degrado del relativo sistema di comando e controllo, è ammesso nel rispetto delle specifiche procedure che tengano conto delle caratteristiche dei veicoli ferroviari e del servizio svolto, che permettano di garantire la sicurezza degli utenti, clienti, lavoratori interessati, terzi e del sistema ferroviario. 
</t>
  </si>
  <si>
    <t>rif. REG UE 2019/773 punto B2 - 10</t>
  </si>
  <si>
    <t>4.9</t>
  </si>
  <si>
    <t>ANORMALITÀ AL SISTEMA DI FRENATURA.</t>
  </si>
  <si>
    <t>4.9.1</t>
  </si>
  <si>
    <t>L’agente di condotta, qualora avverta l’intervento del sistema di frenatura non su suo comando, compatibilmente con le necessità di cui al precedente punto 4.1.1, deve intervenire per ottenere con tempestività l’arresto del convoglio.</t>
  </si>
  <si>
    <t>4.9.2</t>
  </si>
  <si>
    <t>L’agente di condotta, qualora rilevi una insufficiente efficacia del sistema di frenatura, deve subito arrestare il convoglio per i necessari provvedimenti.</t>
  </si>
  <si>
    <t>4.9.3</t>
  </si>
  <si>
    <t>Qualora fosse necessario procedere ad isolare dal sistema di frenatura del convoglio i dispositivi di frenatura dei veicoli che risultino inefficienti, per la prosecuzione della marcia del convoglio devono essere messe in atto tutte le misure atte a garantire il rispetto dei punti 3.7.2 e 3.8.6.</t>
  </si>
  <si>
    <t>4.9.4</t>
  </si>
  <si>
    <t>Se non è possibile comandare il sistema di frenatura del treno dalla cabina di guida di testa il treno non potrà più proseguire.</t>
  </si>
  <si>
    <t>4.10</t>
  </si>
  <si>
    <t>SOCCORSO AI TRENI E ALLE MANOVRE.</t>
  </si>
  <si>
    <t>4.10.1</t>
  </si>
  <si>
    <t>Nel caso in cui un treno non possa proseguire con i propri mezzi, l’agente di condotta deve inoltrare al regolatore della circolazione la richiesta di soccorso.  In attesa del soccorso il treno non deve più essere spostato, anche nel caso in cui cessasse la necessità del soccorso, a meno di una specifica prescrizione del regolatore della circolazione al quale è stata fatta la richiesta di soccorso. Il macchinista inoltre deve provvedere  all'esposizione di un segnale per l’orientamento dell’eventuale convoglio soccorritore.</t>
  </si>
  <si>
    <t>4.10.2</t>
  </si>
  <si>
    <t>Il regolatore della circolazione che riceva la richiesta di soccorso deve immediatamente attivare le procedure previste nei pertinenti piani di emergenza, in funzione della situazione in atto, delle condizioni del convoglio da soccorrere e delle condizioni ambientali.</t>
  </si>
  <si>
    <t>4.10.3</t>
  </si>
  <si>
    <t>In attesa del soccorso e per la sua effettuazione devono essere seguite le procedure riportate nei pertinenti piani di emergenza.</t>
  </si>
  <si>
    <t>4.10.4</t>
  </si>
  <si>
    <t>Nel caso in cui il treno da soccorrere abbia passeggeri a bordo, devono essere diramate tutte le indicazioni necessarie sul corretto comportamento da tenere, anche nell’eventuale evacuazione del convoglio, e deve essere garantito il necessario supporto ai passeggeri.</t>
  </si>
  <si>
    <t>4.10.5</t>
  </si>
  <si>
    <t>L’invio del convoglio soccorritore sul binario occupato dal treno da soccorrere deve essere autorizzato dal regolatore della circolazione al quale è stata rivolta la richiesta di soccorso. Il convoglio soccorritore dovrà essere inoltre autorizzato a entrare nella sezione di blocco o nell'itinerario occupato dal treno da soccorrere e proseguire con marcia a vista fino al segnale di cui al precedente punto 4.10.1, da dove dovrà accostarsi al treno da soccorrere per l’aggancio con le necessarie cautele.</t>
  </si>
  <si>
    <t>4.10.6</t>
  </si>
  <si>
    <t>Dopo la congiunzione, i due convogli uniti devono circolare come un unico treno nel rispetto delle norme di cui al presente regolamento.</t>
  </si>
  <si>
    <t>4.10.7</t>
  </si>
  <si>
    <t>Nel caso sia una manovra a non poter proseguire con i propri mezzi, l’agente di condotta, una volta inoltrata al regolatore della circolazione di giurisdizione la richiesta di soccorso, dovrà attenersi alle istruzioni ricevute.</t>
  </si>
  <si>
    <t>5</t>
  </si>
  <si>
    <t>MANUTENZIONE DELL’INFRASTRUTTURA FERROVIARIA E DEI VEICOLI FERROVIARI.</t>
  </si>
  <si>
    <t>5.1</t>
  </si>
  <si>
    <t>MANUTENZIONE ALL’INFRASTRUTTURA FERROVIARIA.</t>
  </si>
  <si>
    <t>5.1.1</t>
  </si>
  <si>
    <t xml:space="preserve">I lavori all’infrastruttura ferroviaria e le attività di vigilanza e di controllo dell’infrastruttura stessa che comportino almeno una delle seguenti soggezioni alla circolazione dei treni e delle manovre: 
a) occupazione con attrezzature, mezzi o uomini, del binario o della zona ad esso adiacente fino ad una distanza di sicurezza, dalla più vicina rotaia, stabilita tenuto conto della velocità massima ammessa dalla linea e del tipo di lavorazione in atto;
b) possibilità di interferenza tra attrezzature e sagoma di libero transito del binario; 
c) indebolimento o discontinuità del binario, e più in generale della via, 
devono essere effettuati in conformità al precedente punto 2.4.2, secondo modalità stabilite in relazione al tipo di linea, alla natura del lavoro e alle attrezzature utilizzate. </t>
  </si>
  <si>
    <t>5.1.2</t>
  </si>
  <si>
    <t>Sugli eventuali binari fisicamente adiacenti a quello interessato dai lavori o dalle attività di cui al punto 5.1.1, anche se appartenenti ad altre linee, devono essere applicate le procedure di cui al punto 5.1.1, a meno che non siano adottate idonee misure atte a evitare che gli addetti alle attività di cui al punto 5.1.1. e le attrezzature da essi utilizzate non interferiscano con la circolazione dei convogli sui binari rimasti in esercizio.</t>
  </si>
  <si>
    <t>5.1.3</t>
  </si>
  <si>
    <t>I lavori di manutenzione o di riparazione agli apparati di sicurezza, al sistema di segnalamento o alle apparecchiature di terra del sistema di protezione della marcia che, in base ai criteri di cui ai precedenti punti 5.1.1 e 5.1.2, non richiedono l'assenza della circolazione dei treni e delle manovre, devono comunque essere eseguiti in conformità al punto 2.4.2, tranne nei casi in cui sia garantito che:
a) il sistema di segnalamento non conceda indebite autorizzazioni al movimento;
b) il sistema di protezione fornisca l'informazione coerente con l'indicazione del sistema di segnalamento.</t>
  </si>
  <si>
    <t>5.1.4</t>
  </si>
  <si>
    <t xml:space="preserve">Qualora ai sensi del precedente punto 5.1.3, per esigenze improvvise non programmabili, si debbano adottare le misure di cui al punto 2.4.2, è tuttavia ammesso, al solo fine di consentire ai convogli già in circolazione di superare il tratto interessato dall’anormalità, circolare su tale tratto con la funzione di protezione della marcia esclusa, purché le condizioni in atto non richiedano l'assenza della circolazione dei treni e delle manovre in base ai criteri di cui ai precedenti punti 5.1.1, e 5.1.2. </t>
  </si>
  <si>
    <t>5.2</t>
  </si>
  <si>
    <t>MANUTENZIONE AI VEICOLI FERROVIARI.</t>
  </si>
  <si>
    <t>5.2.1</t>
  </si>
  <si>
    <t>Le condizioni di prosecuzione della marcia a seguito della rilevazione di un guasto, devono tenere conto delle caratteristiche del veicolo e del relativo servizio da svolgere, della natura del guasto e del tratto di infrastruttura da percorrere. Le attivita' di manutenzione dei veicoli devono essere svolte senza pregiudicare la sicurezza della circolazione dei treni e delle manovre, degli utenti, clienti, lavoratori interessati o terzi.</t>
  </si>
  <si>
    <t>5.2.2</t>
  </si>
  <si>
    <t xml:space="preserve"> Al termine delle attivita' manutentive, i veicoli non devono presentare non conformità pericolose per la sicurezza della circolazione, degli utenti, clienti, lavoratori interessati o terzi. </t>
  </si>
  <si>
    <t>5.2.3</t>
  </si>
  <si>
    <t>Qualora la manutenzione dei veicoli debba essere svolta sull’infrastruttura ferroviaria, dovrà essere applicato quanto previsto al punto 5.1 per i lavori all’infrastruttura ferroviaria.</t>
  </si>
  <si>
    <t>Punto RCF 2012</t>
  </si>
  <si>
    <r>
      <t xml:space="preserve">RCF 9 AGOSTO 2012
</t>
    </r>
    <r>
      <rPr>
        <b/>
        <sz val="11"/>
        <color theme="0" tint="-0.34998626667073579"/>
        <rFont val="Calibri"/>
        <family val="2"/>
        <scheme val="minor"/>
      </rPr>
      <t>●</t>
    </r>
    <r>
      <rPr>
        <b/>
        <sz val="11"/>
        <color theme="1"/>
        <rFont val="Calibri"/>
        <family val="2"/>
        <scheme val="minor"/>
      </rPr>
      <t xml:space="preserve"> articolo introdotto in 1° consultazione 
</t>
    </r>
  </si>
  <si>
    <t>RCF 1° CONSULTAZIONE
= Testo non modificato rispetto al 2012</t>
  </si>
  <si>
    <t>MOTIVAZIONE MODIFICA</t>
  </si>
  <si>
    <t>Punto 
Bozza RCF in seconda consultazione</t>
  </si>
  <si>
    <t>Commenti alle modifiche presenti nella bozza RCF in seconda consultazione, rispetto a testo mandato in prima consultazione</t>
  </si>
  <si>
    <t>FEEDBACK ERA</t>
  </si>
  <si>
    <t>Check confronto testo RCF 2012 e RCF 2° consultazione</t>
  </si>
  <si>
    <t>osservazioni RFI alla prima consultazione con nota RFI (nota 2223/2018)</t>
  </si>
  <si>
    <t>considerazioni ANSFISA alla nota RFI  (nota 2223/2018)</t>
  </si>
  <si>
    <t>COMMENTI ALLE MODIFICHE PRESENTI NEL TESTO RCF MANDATO IN 2° CONSULTAZIONE, RISPETTO A QUELLO MANDATO IN 1° CONSULTAZIONE</t>
  </si>
  <si>
    <t xml:space="preserve">Il presente Regolamento contiene le norme per l’esercizio ferroviario di competenza dell’Agenzia Nazionale per la Sicurezza delle Ferrovie.
In conformità a tali norme, oltre che alle norme internazionali e nazionali cogenti, nonché alle regole di buona pratica e alle norme tecniche e istruzioni di settore,  devono essere emanate le disposizioni e le prescrizioni di esercizio per disciplinare i  processi  connessi con la sicurezza della circolazione ferroviaria di interfaccia tra l’infrastruttura e i convogli e interni a ciascun operatore ferroviario. I processi interni devono tenere conto anche di quelli di interfaccia.  </t>
  </si>
  <si>
    <t>Il presente Regolamento stabilisce i principi ed i criteri generali di sicurezza della circolazione sull'Infrastruttura Ferroviaria Nazionale, incluse le infrastrutture regionali interconnesse, sulle reti funzionalmente isolate dal resto del sistema ferroviario ed adibite unicamente a servizi passeggeri locali, urbani o suburbani  e sui tratti di collegamento con le infrastrutture ferroviarie private utilizzate dal proprietario o da un operatore per le loro rispettive attività di trasporto merci o per il trasporto di persone per fini non commerciali.
In conformità a tali principi e criteri , oltre che alle norme internazionali e nazionali cogenti, nonché alle regole di buona pratica e alle norme tecniche e istruzioni di settore, devono essere progettati, realizzati, utilizzati, monitorati e manutenuti i sottosistemi ed i relativi componenti ed emanate le disposizioni e le prescrizioni di esercizio per disciplinare i processi connessi con la sicurezza della circolazione ferroviaria di interfaccia tra l'infrastruttura e i convogli e interni a ciascun operatore ferroviario. I processi interni devono tenere conto di quelli di interfaccia</t>
  </si>
  <si>
    <t>Esplicitato campo di applicazione dell’RCF.
Esplicitato che i principi dell’RCF si applicano anche alla progettazione, realizzazione, utilizzo, monitoraggio e manutenzione dei sottosistemi e dei relativi componenti</t>
  </si>
  <si>
    <t xml:space="preserve">
il contenuto che dispone la progettazione, la realizzazione , l'utilizzo, il monitoraggio e la manutenzione è di carattere prescrittivo; pertanto non è più presente nei punti 1.1.1. e 1.1.2 , nei quali è stato sdoppiato il punto 1.1. del RCF 2012,  ed è stato invece mantenuto nel punto 3.1.1 nel quale è stato recepito il punto 4.1 del RCF 2012 1° consultazione.</t>
  </si>
  <si>
    <t>verde</t>
  </si>
  <si>
    <t>L’Agenzia Nazionale per la Sicurezza delle Ferrovie può adottare provvedimenti sperimentali di modifica delle norme o autorizzarne l’adozione.</t>
  </si>
  <si>
    <t>=</t>
  </si>
  <si>
    <t xml:space="preserve"> -</t>
  </si>
  <si>
    <t>Il punto non è stato riproposto nel testo RCF in 2° consultazione, in quanto contenuto nella norma nazionale, D.Lgs 50/2019</t>
  </si>
  <si>
    <t>Nei casi non previsti dalle norme ognuno, nei limiti delle proprie attribuzioni, deve agire con senno e ponderatezza, in analogia per quanto possibile alle norme che regolano i casi previsti.</t>
  </si>
  <si>
    <t>La modifica si è resa necessaria per esplicitare che gli agenti ferroviari devono fare riferimento alle procedure degli operatori e agire in coerenzza con le stesse</t>
  </si>
  <si>
    <t>rosso</t>
  </si>
  <si>
    <t>1.4</t>
  </si>
  <si>
    <t>punto non modificato</t>
  </si>
  <si>
    <t>1.5</t>
  </si>
  <si>
    <t>Le attività connesse con la sicurezza della circolazione ferroviaria possono essere svolte solamente da persone in possesso delle specifiche competenze professionali e delle idoneità fisiche e psico-attitudinali certificate in conformità a quanto stabilito dall’Agenzia Nazionale per la Sicurezza delle Ferrovie.</t>
  </si>
  <si>
    <t>Inserito il riferimento a tutte le norme vigenti applicabili e non solo a quelle emanate dall'Agenzia</t>
  </si>
  <si>
    <t>1.6</t>
  </si>
  <si>
    <t>L’organizzazione delle attività di sicurezza e gli ambiti di competenza e di responsabilità di ciascun agente che svolge attività di sicurezza devono essere chiaramente individuati e portati a conoscenza degli operatori stessi in maniera tracciabile e registrata. Le operatività gravanti su ciascun agente devono essere tali da non ridurre il livello di attenzione necessario allo svolgimento delle proprie attività di sicurezza assegnategli.</t>
  </si>
  <si>
    <t>L’organizzazione delle attività di sicurezza deve garantirne l'efficace svolgimento da parte del personale interessato. Gli ambiti di competenza e di responsabilità di ciascun agente che svolge attività di sicurezza devono essere chiaramente individuati e portati a conoscenza degli operatori stessi in maniera tracciabile e registrata. Le operatività gravanti su ciascun agente devono essere tali da non ridurre il livello di attenzione necessario allo svolgimento delle attività di sicurezza assegnategli.</t>
  </si>
  <si>
    <t>Esplicitato che l’organizzazione delle attività di sicurezza deve essere tale da garantire che il personale ad esse preposto possa svolgerle efficacemente.</t>
  </si>
  <si>
    <t>E' stata tolto il riferimento all'organizzazione della attività perché oggetto di valutazione nell'ambito del SGS</t>
  </si>
  <si>
    <t>1.6 bis</t>
  </si>
  <si>
    <t>La verifica di una attività di sicurezza, qualora prevista, deve essere eseguita da agenti differenti da quelli che hanno svolto l'attività medesima.</t>
  </si>
  <si>
    <t>Esplicitato che gli agenti che verificano un’attività di sicurezza devono essere differenti da quelli che l’hanno eseguita.</t>
  </si>
  <si>
    <t xml:space="preserve">In concetto di indipendenza è stato generalizzato  </t>
  </si>
  <si>
    <t>1.7</t>
  </si>
  <si>
    <t>Lo scambio di informazioni inerenti alla sicurezza della circolazione tra operatori, sia quando si succedono che quando si interfacciano nello svolgimento delle attività, deve essere tracciato e registrato qualora il rispetto delle eventuali indicazioni impartite non sia vincolato da appositi dispositivi di sicurezza.</t>
  </si>
  <si>
    <t>Nello scambio di informazioni inerenti alla sicurezza della circolazione tra agenti con compiti di sicurezza, sia quando si succedono che quando si interfacciano nello svolgimento delle attività:
-devono essere inequivocabilmente identificati l’agente trasmittente e quello ricevente;
- deve essere garantita la ricezione completa delle informazioni da parte dell'agente ricevente;
- le eventuali indicazioni impartite all'agente ricevente devono essere eseguibili nell'ambito delle sue mansioni e competenze;
- devono essere tracciate e registrate le informazioni scambiate.</t>
  </si>
  <si>
    <t>Esplicitati requisiti riguardanti lo scambio di informazioni di sicurezza.
Recepita nota 03475/2012</t>
  </si>
  <si>
    <r>
      <t>Il requisito originario: "</t>
    </r>
    <r>
      <rPr>
        <i/>
        <sz val="11"/>
        <color theme="1"/>
        <rFont val="Calibri"/>
        <family val="2"/>
        <scheme val="minor"/>
      </rPr>
      <t xml:space="preserve">devono essere tracciate e registrate le informazioni scambiate"  </t>
    </r>
    <r>
      <rPr>
        <sz val="11"/>
        <color theme="1"/>
        <rFont val="Calibri"/>
        <family val="2"/>
        <scheme val="minor"/>
      </rPr>
      <t>è  stato riportato a fattor comune nel punto 2.2.6.</t>
    </r>
  </si>
  <si>
    <t>Il requisito originario: "devono essere tracciate e registrate le informazioni scambiate"  è  stato riportato a fattor comune nel punto 2.2.6.</t>
  </si>
  <si>
    <t>1.7 bis</t>
  </si>
  <si>
    <t>Le modalità di distribuzione e consultazione della documentazione necessaria agli agenti con compiti di sicurezza nello svolgimento delle relative attività ed i relativi supporti, devono essere tali da:
- garantire la disponibilità e l'affidabilità dei supporti utilizzati su cui è contenuta tale documentazione;
- gestire le situazioni di guasto e indisponibilità dei suddetti supporti;
- assicurare la tracciabilità della ricezione di ogni aggiornamento e la protezione verso l'indebita consultazione di aggiornamenti non in vigore;
- garantire l'ergonomicità di consultazione della documentazione in relazione alle attività da effettuare tenendo conto in particolare della necessità di utilizzare tempestivamente, simultaneamente e nel corso delle attività informazioni contenute in documenti diversi</t>
  </si>
  <si>
    <t>Estesi a tutte le modalità di distribuzione e consultazione della documentazione i requisiti imposti per la documentazione su tablet con note 000934/2016
008082/2015 e 005908/2013</t>
  </si>
  <si>
    <t>la seconda parte relativa alla distribuzione e consultazione delle informazioni di sicurezza è stata eliminata poiché riguarda modalità che devono essere gestite dagli operatori nel proprio SGS</t>
  </si>
  <si>
    <t>1.8</t>
  </si>
  <si>
    <t>La circolazione ferroviaria prevede attività di sicurezza sugli impianti di terra e attività di sicurezza relative ai veicoli; alcune verifiche e operazioni sugli impianti di terra possono essere richieste  dal regolatore della circolazione all’agente di condotta.
Qualora le incombenze di cui sopra non siano direttamente svolte dall’agente di condotta, devono essere emanate apposite procedure di dettaglio volte a disciplinare le attribuzioni, i rapporti e lo scambio di informazioni fra l’agente di condotta e gli altri agenti  incaricati  di svolgere le citate incombenze.</t>
  </si>
  <si>
    <t>La circolazione ferroviaria prevede attività di sicurezza sugli impianti di terra e attività di sicurezza relative ai veicoli; alcune verifiche e operazioni sugli impianti di terra possono essere richieste dal regolatore della circolazione all'agente di condotta.
Qualora le incombenze di cui sopra non siano direttamente svolte dall'agente di condotta, devono essere emanate apposite procedure di dettaglio volte a disciplinare le attribuzioni, i rapporti e lo scambio di informazioni fra l'agente di condotta e gli altri agenti incaricati di svolgere le citate incombenze e tra essi e il regolatore della circolazione.</t>
  </si>
  <si>
    <t>Esplicitata la possibilità per il regolatore della circolazione di interloquire direttamente, a treno fermo, con agenti di bordo differenti da quello di condotta.</t>
  </si>
  <si>
    <t>Testo semplificato senza modificare i principi espressi</t>
  </si>
  <si>
    <t>L’infrastruttura ferroviaria è composta dalle località di servizio, dalle linee con uno o più binari che collegano due o più località di servizio, da altri posti in linea e dagli impianti e apparati di sicurezza necessari a garantire la sicurezza della circolazione ferroviaria.
Fanno parte dell’infrastruttura ferroviaria anche le apparecchiature elettriche per la trazione dei treni.</t>
  </si>
  <si>
    <t>L'infrastruttura ferroviaria può essere utilizzata solo a seguito del rilascio delle necessarie autorizzazioni. 
Essa è composta dalle località di servizio, dalle linee con uno o più binari che collegano due o più località di servizio, da altri posti di linea e dagli impianti e apparati di sicurezza necessari a garantire la sicurezza della circolazione ferroviaria.
Fanno parte dell'infrastruttura ferroviaria anche le apparecchiature elettriche per la trazione dei treni.</t>
  </si>
  <si>
    <t>Evidenziata la necessità che l'utilizzo dell'infrastruttura sia subordinato al rilascio delle necessarie autorizzazioni, in uniformità al punto  3.1 sui veicoli.</t>
  </si>
  <si>
    <t>Eliminato il concetto di rilascio delle necessarie autorizzazioni. Le autorizzazioni necessarie per espletare il servizio ferroviario sono definite  in norme gerarchicamente superiori al RCF</t>
  </si>
  <si>
    <t xml:space="preserve">I deviatoi sono meccanismi che permettono il passaggio dei veicoli ferroviari da un binario ad un altro. Le possibili diverse direzioni di inoltro sono denominate rami del deviatoio. 
Il deviatoio è costituito da due parti: 
-	cambiamento o telaio degli aghi, che permette l’inoltro in una direzione, dando continuità alla rotaia;  
-	incrociamento, che permette il passaggio delle ruote all’intersezione delle rotaie. 
Il deviatoio può essere impegnato di punta, quando viene percorso dal cambiamento verso l’incrociamento, o di calcio, se percorso in senso contrario. 
Il deviatoio si dice disposto per la sinistra o per la destra quando permette, rispettivamente, il passaggio di veicoli ferroviari sul ramo di sinistra o di destra rispetto a chi guarda il deviatoio dalla punta. 
I deviatoi possono essere percorsi a specifiche velocità massime in funzione del tipo di armamento e delle loro caratteristiche geometriche (raggio di curvatura e tangente). 
La velocità massima ammessa può essere diversa per ciascuno dei rami del deviatoio. 
Due deviatoi, situati su due binari generalmente attigui e paralleli, collegati tra loro in modo da consentire il passaggio dall'uno all'altro binario, costituiscono una comunicazione. </t>
  </si>
  <si>
    <t>L’intersezione è un dispositivo di armamento che consente l’incrocio tra due binari  denominati rami dell’intersezione, ciascuno dei quali consente ai veicoli ferroviari l’attraversamento a raso dell’altro ramo dell’intersezione.</t>
  </si>
  <si>
    <t>Sostituito "consente l'incrocio" con "costituito dall'incrocio" in quanto più corrispondente ad una definizione.</t>
  </si>
  <si>
    <t>Un passaggio a livello (PL) è un intersezione a raso tra una o più strade e una o più linee ferroviarie, e deve essere munito di dispositivi che, quando attivi, inibiscono il transito lato strada (barriere, semibarriere, segnali luminosi e acustici, ecc.).</t>
  </si>
  <si>
    <t>Un passaggio a livello (PL) è un'intersezione a raso, tra una o più strade e una o più linee
ferroviarie, e deve essere munito di dispositivi che, quando attivi, inibiscono il transito lato
strada tenendo anche conto della tipologia di utenza stradale interessata (barriere, barriere non
aggirabili neppure da pedoni e ciclisti, semibarriere, segnali luminosi e acustici, ecc.). Gli utenti
della strada devono essere adeguatamente informati riguardo al comportamento da tenere e al
personale di sicurezza da contattare nel caso in cui restino intrappolati tra le barriere.</t>
  </si>
  <si>
    <t>Recepita nota 2626/2014 al fine di utilizzare dispositivi di inibizione del traffico idonei in funzione dell'utenza lato strada e di informare gli utenti della strada circa il comportamento da tenere in caso di intrappolamento tra le barriere.</t>
  </si>
  <si>
    <t>Sostituito "inibiscono" con "impongono il divieto" in quanto i dispositivi lato strada non sono in grado di impedire l'attraversamento ma ne prescrivono il divieto. Inoltre, il tema della comunicazione agli utenti della strada è stato spostato al 3.5.6.</t>
  </si>
  <si>
    <r>
      <rPr>
        <i/>
        <sz val="11"/>
        <color theme="1"/>
        <rFont val="Calibri"/>
        <family val="2"/>
        <scheme val="minor"/>
      </rPr>
      <t xml:space="preserve">“Un passaggio a livello (PL) è un’intersezione a raso tra una o più strade e una o più linee ferroviarie, e deve essere munito di dispositivi che, quando attivi, </t>
    </r>
    <r>
      <rPr>
        <i/>
        <strike/>
        <sz val="11"/>
        <color theme="1"/>
        <rFont val="Calibri"/>
        <family val="2"/>
        <scheme val="minor"/>
      </rPr>
      <t>inibiscono</t>
    </r>
    <r>
      <rPr>
        <i/>
        <sz val="11"/>
        <color theme="1"/>
        <rFont val="Calibri"/>
        <family val="2"/>
        <scheme val="minor"/>
      </rPr>
      <t xml:space="preserve"> il impongono il divieto di transito lato strada (barriere, semibarriere, segnali luminosi e acustici, ecc.).”</t>
    </r>
    <r>
      <rPr>
        <sz val="11"/>
        <color theme="1"/>
        <rFont val="Calibri"/>
        <family val="2"/>
        <scheme val="minor"/>
      </rPr>
      <t xml:space="preserve">
Si ritiene opportuno chiarire che i sistemi indicati in parentesi sono da intendersi alternativi e non necessariamente complementari e che l’accezione del termine “inibiscono”, laddove riferito ad alcuni di tali dispositivi come i segnali luminosi e acustici utilizzati nei PL senza barriere tuttora in esercizio nella IFN, vuol significare un impedimento normativo e non fisico.</t>
    </r>
  </si>
  <si>
    <t>recepita l'osservazione sostituendo il verbo "imporre" a quello "inibire" in tutti i punti che parlano dei PL (punti 1.2.5, 3.5.5, 3.5.9, 4.3.1, 4.7.1, 4.7.3)</t>
  </si>
  <si>
    <t>2.5 bis</t>
  </si>
  <si>
    <t>I PL devono essere inoltre sussidiati da dispositivi che consentono di verificare la libertà dell’attraversamento, nelle seguenti situazioni di esercizio:
- attraversamento con barriere a notevole distanza tra loro, intenso traffico pesante o tracciato stradale difficile e tortuoso;
- intralci, per incrocio o altro, al regolare deflusso stradale.</t>
  </si>
  <si>
    <t>Spostato qui il 4.24.I principi di utilizzo di tali dispositivi sono disciplinati al nuovo punto 4.24</t>
  </si>
  <si>
    <t xml:space="preserve">Cambiato il "devono" con "possono" nelle definizioni. </t>
  </si>
  <si>
    <t>Le situzioni d'esercizio in cui tali dispositivi devono essere adottati sono confluite nel punto 3.5.7.</t>
  </si>
  <si>
    <t>I PL in consegna agli utenti della strada possono essere attraversati solo dopo che l’utente abbia verificato l’assenza di circolazione ferroviaria fino ad una distanza sufficiente ad effettuare l’attraversamento in sicurezza, in conformità alle specifiche disposizioni e prescrizioni.</t>
  </si>
  <si>
    <t>I PL in consegna agli utenti della strada devono essere attraversati solo se è garantita l'assenza di circolazione ferroviaria per tutta la durata dell'attraversamento.</t>
  </si>
  <si>
    <t xml:space="preserve">Recepite note
8080/2015
8141/2013
8935/2013
inerenti alla necessità di assicurare l'assenza di circolazione per poter attraversare i PL in consegna agli utenti  </t>
  </si>
  <si>
    <t>Nell'alinea a) sostituito "inibiscono" con "impongono il divieto" in quanto i dispositivi lato strada non sono in grado di impedire l'attraversamento ma ne prescrivono il divieto.. Il punto 2.6 è stato soppresso in quanto nel punto 3.5.5, che ha recepito il 4.23 e il 4.23bis, è stato esplicitato il riferimento anche ai PL in consegna agli utenti della strada.</t>
  </si>
  <si>
    <t>2.6 bis</t>
  </si>
  <si>
    <t>I PL riservati esclusivamente al traffico pedonale devono essere, almeno, attrezzati lato strada di: 
-tabelle monitorie riportanti le norme di attraversamento in sicurezza della sede ferroviaria; 
-appositi sbarramenti atti ad indurre gli utenti a prestare la necessaria attenzione per l'attraversamento e a dissuadere l'attraversamento con veicoli.
Se nella stessa intersezione  è consentito il passaggio sia di pedoni, sia di  veicoli, o su linee non a semplice binario, i passaggi a livello devono essere attrezzati con i dispositivi di cui al punto 2.5.</t>
  </si>
  <si>
    <t>fissati i requisiti dei PL pedonali</t>
  </si>
  <si>
    <t>Le specifiche di attrezzaggio sono al punto 3.5.9</t>
  </si>
  <si>
    <t>2.7</t>
  </si>
  <si>
    <t>Per comunicare ai convogli informazioni inerenti alla sicurezza della circolazione, sull’infrastruttura sono installati appositi segnali, denominati segnali di terra, e dispositivi per la trasmissione delle suddette informazioni direttamente in cabina di guida.</t>
  </si>
  <si>
    <t>2.8</t>
  </si>
  <si>
    <t>Per assicurare la circolazione in sicurezza l’infrastruttura è attrezzata con apposite apparecchiature che costituiscono il sottosistema di terra del sistema di protezione della marcia dei treni.</t>
  </si>
  <si>
    <t>Sostituito "treni" con "convogli"</t>
  </si>
  <si>
    <t>2.9</t>
  </si>
  <si>
    <t>Per consentire la comunicazione telefonica con i convogli , sull’infrastruttura sono installati i dispositivi di comunicazione “terra-treno” (sottosistema di terra). Su determinate linee è possibile inviare una comunicazione prioritaria definita “chiamata di emergenza”.</t>
  </si>
  <si>
    <t>Dato al punto carattere descrittivo.
Le funzioni del sistema vengono disciplinate nella nuova formulazione del punto 4.25.
Recepita nota 009368/2013</t>
  </si>
  <si>
    <t>2.10</t>
  </si>
  <si>
    <t>Ogni binario è attrezzato per la circolazione  su di esso in uno solo o in entrambi i sensi di marcia. Sulle linee a doppio binario i cui binari sono attrezzati ciascuno per un solo senso di marcia opposto a quello dell’altro binario, i binari devono essere attrezzati per la circolazione sul binario di sinistra rispetto al senso di marcia.</t>
  </si>
  <si>
    <t>modificato punto per tenere conto che alcune isolate che non prevedono l'attrezzaggio sul binario di sinistra</t>
  </si>
  <si>
    <t xml:space="preserve">punto non modificato </t>
  </si>
  <si>
    <t>2.11</t>
  </si>
  <si>
    <t>Il comando e il controllo degli enti di sicurezza delle località di servizio e delle linee è effettuato tramite appositi dispositivi denominati apparati di sicurezza.
Essi possono essere muniti di funzioni di soccorso che permettano il superamento dei vincoli imposti dall’apparato stesso in caso di mancanza di alcune delle condizioni richieste, al fine di utilizzare le funzioni ancora disponibili. Le funzioni di soccorso devono essere realizzate in modo da prevenirne  un indebito utilizzo.
Gli apparati di sicurezza devono essere dotati di apparecchiature per la registrazione degli eventi e delle operazioni svolte. Non deve essere possibile modificare i dati registrati.</t>
  </si>
  <si>
    <t>Per la parte relativa all'indebito utilizzo delle funzioni di soccors o vedi punti 4.2.3, mentre per la tracciatura delle operazioni vedi punto 2.2.6</t>
  </si>
  <si>
    <r>
      <rPr>
        <i/>
        <sz val="11"/>
        <color theme="1"/>
        <rFont val="Calibri"/>
        <family val="2"/>
        <scheme val="minor"/>
      </rPr>
      <t xml:space="preserve">Essi possono essere muniti di funzioni di soccorso che permettano il superamento dei vincoli imposti dall’apparato stesso in caso di mancanza di alcune delle condizioni richieste, al fine di utilizzare le funzioni ancora disponibili. Le funzioni di soccorso devono essere </t>
    </r>
    <r>
      <rPr>
        <i/>
        <strike/>
        <sz val="11"/>
        <color theme="1"/>
        <rFont val="Calibri"/>
        <family val="2"/>
        <scheme val="minor"/>
      </rPr>
      <t>realizzate</t>
    </r>
    <r>
      <rPr>
        <i/>
        <sz val="11"/>
        <color theme="1"/>
        <rFont val="Calibri"/>
        <family val="2"/>
        <scheme val="minor"/>
      </rPr>
      <t xml:space="preserve"> utilizzate in modo da prevenirne un indebito utilizzo […]”.</t>
    </r>
    <r>
      <rPr>
        <sz val="11"/>
        <color theme="1"/>
        <rFont val="Calibri"/>
        <family val="2"/>
        <scheme val="minor"/>
      </rPr>
      <t xml:space="preserve">
Si evidenzia che la prevenzione dell’indebito utilizzo di un tasto/funzione di soccorso avviene con specifiche cautele di tipo procedurale. Di seguito si riporta l’elenco dei tasti/funzioni di soccorso presenti negli apparati di sicurezza di RFI. Le procedure di utilizzo di tali tasti/funzioni sono riportate nelle Istruzioni per gli apparati centrali e nell’ISD (Istruzione per il servizio dei deviatori).</t>
    </r>
  </si>
  <si>
    <t>riformulata la frase mantenendo il verbo realizzare in quanto il principio ha impatto anche sulla progettazione, ma la riformulazione nella seconda parte della frase tiene conto che i criteri di realizzazione devono prevenire l’utilizzo accidentale e non l’idebito.</t>
  </si>
  <si>
    <t>2.12</t>
  </si>
  <si>
    <t>2.13</t>
  </si>
  <si>
    <t>Le località di servizio possono essere:
a)	stazioni: in esse possono svolgersi incroci, precedenze, cambi di binario o, nelle stazioni dalle quali si diramano più linee (stazioni di diramazione), passaggi da una linea all’altra,  e soste per lo svolgimento del servizio. Sono provviste di segnali denominati segnali di partenza. Nel caso in cui non vi si svolga il servizio viaggiatori o merci sono denominate posti di movimento;
b)	bivi:  da essi si diramano più linee;
c)	posti di comunicazione: di passaggio da un binario all’altro di una stessa linea;
d)	posti di passaggio tra il doppio e il semplice binario: di confluenza di linea a doppio binario in linea a semplice binario;
e)	posti di blocco intermedi: atti al distanziamento dei treni.</t>
  </si>
  <si>
    <t>L'alinea e) del punto 2.13 del RCF 2012 è stato spostato al punto 1.2.22 in quanto si tratta di un posto caratteristico della linea.</t>
  </si>
  <si>
    <t>2.14</t>
  </si>
  <si>
    <t>2.15</t>
  </si>
  <si>
    <t>Nell'ambito delle stazioni, i binari utilizzati per l’arrivo, la partenza e il transito dei treni sono denominati binari di circolazione; i binari non adibiti alla circolazione dei treni sono denominati binari secondari. I binari di circolazione che costituiscono la diretta prosecuzione delle linee nell'ambito della stazione, utilizzati normalmente per il transito dei treni senza fermata, sono denominati binari di corsa. 
Il binario di ricevimento o di stazionamento è il tratto di binario di circolazione delimitato da due deviatoi estremi o da un deviatoio ed un paraurti sul quale il treno espleta il servizio in stazione.</t>
  </si>
  <si>
    <t>Nell'ambito delle stazioni, i binari utilizzati per l’arrivo, la partenza e il transito dei treni sono denominati binari di circolazione; i binari non adibiti alla circolazione dei treni sono denominati binari secondari.
I binari di circolazione che costituiscono la diretta prosecuzione delle linee nell'ambito della stazione, utilizzati normalmente per il transito dei treni senza fermata, sono denominati binari di corsa. 
Il binario di ricevimento o di stazionamento è il tratto di binario di circolazione delimitato da due deviatoi estremi o da uno deviatoio ed un paraurti sul quale il treno espleta il servizio in stazione.
Un fascio di binari è costituito da un gruppo di più binari, tra di loro collegati da scambi, che convergono verso uno o più binari di circolazione o secondari.
Una stazione è costituita da almeno un fascio di binari.</t>
  </si>
  <si>
    <t>Definito "fascio di binari" ai fini della formulazione della nuova versione del punto 3.10</t>
  </si>
  <si>
    <t xml:space="preserve">Eliminata da definizione di stazione costituita da almeno un fascio di binari </t>
  </si>
  <si>
    <t>2.16</t>
  </si>
  <si>
    <t>In linea possono essere presenti postazioni fisse o temporanee per lo svolgimento di attività con impatto sulla sicurezza della circolazione: i posti fissi per la custodia dei passaggi a livello presenziati, i posti di manovra dei deviatoi in linea, i posti fissi di vigilanza dell’infrastruttura, nonché i cantieri di lavoro (nucleo di lavoro operante per un determinato periodo di tempo sui binari in esercizio).</t>
  </si>
  <si>
    <t xml:space="preserve">Aggiunto piena (linea) per coerenza con il punto precedente; inserito all'alinea a) posti di blocco intermedi. 
</t>
  </si>
  <si>
    <t>2.17</t>
  </si>
  <si>
    <t>I posti di esodo (PdE) sono impianti nei quali è possibile evacuare l’infrastruttura ferroviaria in caso di emergenza.</t>
  </si>
  <si>
    <t>sottolineato che le persone possono evacuare l'infrastruttura</t>
  </si>
  <si>
    <t>2.18</t>
  </si>
  <si>
    <t>Le fermate sono impianti appositamente attrezzati per la salita e la discesa dei viaggiatori dai treni. Esse possono essere ubicate nelle località di servizio o in linea.</t>
  </si>
  <si>
    <t>sostituita linea con piena linea per omogeneità con i punti precedenti</t>
  </si>
  <si>
    <t>2.19</t>
  </si>
  <si>
    <t xml:space="preserve">Sull’infrastruttura ferroviaria deve essere installato il sistema di rilevamento automatico di anomalo riscaldamento delle boccole e di anomala frenatura degli assi dei treni ammessi a circolarvi (sistema RTB); in alcuni casi essi provocano, oltre alla segnalazione dell’anormalità, anche l’arresto del treno. </t>
  </si>
  <si>
    <t>Sull’infrastruttura ferroviaria devono essere adottati, secondo i criteri di cui al punto 4.2, sistemi di rilevamento automatico di:
- anormalità dell'infrastruttura;
- eventi naturali; 
- anormalità ai veicoli ferroviari  (anomalo riscaldamento delle boccole, anomala frenatura degli assi dei treni, peso mal ripartito o eccedente i limiti ammessi, presenza di un incendio, perdite di gas, carichi sporgenti o spostati ecc.), 
che possano pregiudicare la sicurezza della circolazione.
Tali sistemi devono segnalare l'anormalità e, in funzione delle possibili conseguenze, imporre, per quanto praticabile automaticamente, le restrizioni di circolazione idonee a garantire la sicurezza.
L'ubicazione delle apparecchiature di rilevamento fisse e l'utilizzazione di quelle mobili deve essere stabilita tenendo conto delle caratteristiche della linea, della presenza di punti più sensibili alle suddette anormalità, della caratteristiche dei treni ammessi a circolare su di essa e della presenza o meno di ulteriori provvedimenti cautelativi.</t>
  </si>
  <si>
    <t>Fissato il principio che devono essere adottati, secondo i criteri del punto 4.2, sistemi di rilevamento fissi (es. sensori) e mobili (es. treni diagnostici) per il monitoraggio dell'infrastruttura, degli eventi naturali e dei veicoli.
Recepite note 04112/2012, 2548/2014 e 2626/2014.</t>
  </si>
  <si>
    <t xml:space="preserve">la parte prescrittiva è inglobata nella lettera d) del 3.1.1 inserito l'alinea d)
</t>
  </si>
  <si>
    <r>
      <t xml:space="preserve">Sull’infrastruttura ferroviaria deve essere installato il sistema di rilevamento automatico di anomalo riscaldamento delle boccole e di anomala frenatura degli assi dei treni ammessi a circolarvi (sistema RTB); in alcuni casi essi provocano, oltre alla segnalazione dell’anormalità, anche l’arresto del treno.”
</t>
    </r>
    <r>
      <rPr>
        <sz val="11"/>
        <color theme="1"/>
        <rFont val="Calibri"/>
        <family val="2"/>
        <scheme val="minor"/>
      </rPr>
      <t>Per quanto riguarda il punto, si evidenzia che l’istallazione dei sistemi in questione è prevista sull’intero territorio nazionale ma non ancora completata nelle linee in dirigenza locale, ove la funzione da essi svolta è ovviata dal “presenziamento dei treni” da parte dei DM/deviatori a norma dell’articolo 15 ISD.</t>
    </r>
  </si>
  <si>
    <t>Nel nuovo RCF il principio rimane ed è stato generalizzato tenendo conto che non si parla più solo di dispositivi legati al RTB ma di anormalità ai rotabili ma va comunque letto in funzione del 2.1.1.</t>
  </si>
  <si>
    <t>2.20</t>
  </si>
  <si>
    <t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devono  essere riportati nelle Disposizioni di Esercizio delle Linee (DEL). Il personale che svolge attività connesse con la sicurezza durante il servizio deve essere in possesso delle informazioni riportate nelle DEL necessarie alle specifiche mansioni svolte. </t>
  </si>
  <si>
    <t>sostituite DEL con Disposizioni di Esercizio delle Linee e degli Impianti. La parte relativa al personale è inserita al punto 2.2.5</t>
  </si>
  <si>
    <t>Un veicolo ferroviario, per poter circolare su un’infrastruttura ferroviaria, deve essere provvisto delle necessarie autorizzazioni e dotato di: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t>
  </si>
  <si>
    <t>Un veicolo ferroviario, per poter circolare su un'infrastruttura ferroviaria, deve essere provvisto delle necessarie autorizzazioni e dotato di :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
I dispositivi di bordo che si interfacciano coi corrispondenti dispositivi installati a terra devono essere compatibili con questi ultimi e supportare le funzioni di sicurezza da essi rese disponibili.</t>
  </si>
  <si>
    <t>Aggiunto il principio che i dispositivi presenti sul veicolo che si interfacciano con dispositivi di terra devono essere compatibili con essi e supportarne le funzioni rese disponibili.</t>
  </si>
  <si>
    <t>Il principio è stato generalizzato introducendo il riferimento agli standard tecnici e di sicurezza applicabili e togliendo i riferimenti a specifici dispositivi. Per il principio di compatibilità tra terra e bordo vedi 3.1.3</t>
  </si>
  <si>
    <t>Un veicolo dotato di cabina di guida destinata alla condotta dei treni deve essere munito delle seguenti apparecchiature:
-dispositivo di comando del sistema  frenante;
-dispositivi per la visualizzazione  in cabina di guida delle informazioni inerenti alla sicurezza della circolazione ricevute dai dispositivi di terra;
-sottosistema di bordo del sistema di protezione della marcia dei treni;
-sistema di visualizzazione della velocità istantanea del veicolo;
-sistema di registrazione della velocità istantanea del veicolo e degli eventi di condotta;
-dispositivo di controllo della vigilanza dell’agente di condotta;
-sottosistema di bordo del sistema di comunicazione terra-treno;
-dispositivo per le segnalazioni acustiche;
-fanali per la segnalazione di testa dei treni.</t>
  </si>
  <si>
    <r>
      <t xml:space="preserve">Un veicolo dotato di cabina di guida destinata alla condotta dei treni deve essere munito delle seguenti apparecchiature:
-   dispositivo di comando del sistema frenante;
-  </t>
    </r>
    <r>
      <rPr>
        <sz val="11"/>
        <color rgb="FFFF0000"/>
        <rFont val="Calibri"/>
        <family val="2"/>
        <scheme val="minor"/>
      </rPr>
      <t xml:space="preserve">dispositivi per la visualizzazione in cabina di guida delle informazioni inerenti alla sicurezza della circolazione ricevute dai dispositivi di terra; </t>
    </r>
    <r>
      <rPr>
        <sz val="11"/>
        <color theme="1"/>
        <rFont val="Calibri"/>
        <family val="2"/>
        <scheme val="minor"/>
      </rPr>
      <t xml:space="preserve">
-   sottosistema di bordo del sistema di protezione della marcia dei treni;
-   sistema di visualizzazione della velocità istantanea del veicolo;
-   sistema di registrazione della velocità istantanea del veicolo e degli eventi di condotta;
-   dispositivo di controllo della vigilanza dell’agente di condotta;
-   sistema di comando e controllo delle porte del convoglio centralizzati e distinti per lato ;
-   sottosistema di bordo del sistema di comunicazione terra-treno;
-   dispositivo per le segnalazioni acustiche;
-   fanali per la segnalazione di testa dei treni.</t>
    </r>
  </si>
  <si>
    <t>odotto obbligo dotazione in cabina di guida dispositivi di comando e controllo porte di cui alla nota 004728/2014</t>
  </si>
  <si>
    <t>Il riferimento al sistema di comando e controllo delle porte del convoglio centralizzati e distinti per lato è stato cancellato perché inizialmente collocato nel 3.8.9 e poi al 1.3.14 e successivamente eliminato.</t>
  </si>
  <si>
    <t>giallo</t>
  </si>
  <si>
    <t>Lo stato di funzionamento e le funzioni di sicurezza realizzate dei sottosistemi e  dispositivi di bordo devono essere registrati da un sistema di registrazione.</t>
  </si>
  <si>
    <t>Ampliato l'obbligo di registrazione estendendolo a tutte le informazioni sulla sicurezza della circolazione.</t>
  </si>
  <si>
    <t>I veicoli ammessi a circolare a velocità massima uguale o superiore a 250 km/h devono essere dotati di dispositivi che segnalino in cabina di guida un anomalo comportamento  delle boccole o  l’anomala frenatura delle ruote, determinando, quando necessario in relazione al tipo di anomalia rilevata, l’arresto del treno.</t>
  </si>
  <si>
    <t>I veicoli devono essere dotati, secondo i criteri di cui al punto 4.2, di dispositivi che segnalino in cabina di guida un anomalo comportamento delle boccole, l’anomala frenatura delle ruote e altre anormalità riguardanti i parametri del veicolo rilevanti per la sicurezza (es. peso mal ripartito o eccedente i limiti ammessi, presenza di un incendio, perdite di gas, carichi sporgenti o spostati). Tali sistemi devono imporre automaticamente le restrizioni più idonee a garantire la sicurezza in relazione al tipo di anomalia rilevata.</t>
  </si>
  <si>
    <t>Stabilito che i veicoli devono essere dotati, secondo i criteri di cui al punto 4.2, di sistemi di monitoraggio, in uniformità alla nuova versione del 2.19 per l'infrastruttura.</t>
  </si>
  <si>
    <t>Eliminata la parte prescrittiva perché non coerente con la sezione inerente le descrizioni e semplificato eliminando i dettagli. 
Parte prescrittiva contenuta nel 3.1.1</t>
  </si>
  <si>
    <t xml:space="preserve">I parametri e le caratteristiche di ogni veicolo, circolante isolato o accoppiato ad altri veicoli, rilevanti per la sicurezza della circolazione e le eventuali procedure da rispettare, devono essere riportati per ciascun veicolo nelle Disposizioni Particolari di Circolazione (DPC) ad esso relative. Il personale che svolge attività connesse con la sicurezza deve essere in possesso delle informazioni riportate nelle DPC necessarie alle specifiche mansioni svolte. </t>
  </si>
  <si>
    <t>Eliminato il riferimento alle DPC. La parte relativa al possesso delle informazioni da parte del personale è stata spostata nel punto 2.2.5.</t>
  </si>
  <si>
    <t>Un convoglio è un complesso di uno o più veicoli ferroviari, con almeno una unità di trazione, dotato di sistema di frenatura e cabina di guida e atto a svolgere un determinato servizio ferroviario (trasporto di persone o merci, manutenzione dell’infrastruttura, soccorso ad altri convogli, movimentazione di veicoli).</t>
  </si>
  <si>
    <t>Eliminato il riferimento alle dotazioni del sistema di frenatura ed alla cabina di guida perché presenti il primo al punto 1.3.1 e il secondo al 2.5.2.</t>
  </si>
  <si>
    <t>Un treno è un convoglio che si muove con una velocità massima ammessa per esso determinata preventivamente per ciascun punto dell’infrastruttura da percorrere, secondo le norme di cui al presente Regolamento.</t>
  </si>
  <si>
    <t>Eliminato il riferimento alle norme del presente regolamento in quanto ritenuto implicito</t>
  </si>
  <si>
    <t>3.10</t>
  </si>
  <si>
    <t xml:space="preserve">Una manovra è un convoglio che si muove solo all’interno di una stazione con una velocità che deve essere determinata istante per istante dall’agente di condotta, secondo le norme di cui al successivo punto 19. </t>
  </si>
  <si>
    <t>Una manovra è un convoglio che si muove solo all'interno di una stessa stazione, esclusivamente all'interno dello stesso fascio di binari e purchè  tale movimento non sia effettuabile come treno, con una velocità che deve essere determinata istante per istante dall’agente di condotta, secondo le norme di cui al succesivo punto 19.</t>
  </si>
  <si>
    <t>Limitato,  in conformità alla nota 1766/2017 e al punto 1 della nota 9956/2016, il campo di utilizzo di movimenti di manovra poiché non sono protetti.</t>
  </si>
  <si>
    <t>Eliminata la parte prescrittiva ed inserita nel punto 2.4.1</t>
  </si>
  <si>
    <t>3.11</t>
  </si>
  <si>
    <t>I treni devono essere attrezzati con un sottosistema di bordo (SSB) del sistema di protezione compatibile con il sottosistema di terra (SST) del sistema di protezione presente sulle linee da percorrere.</t>
  </si>
  <si>
    <t>Ciascun convoglio, in funzione della specifica modalità di movimentazione (treno o manovra), deve essere attrezzato con un sottosistema di bordo (SSB) del sistema di protezione compatibile con il sottosistema di terra (SST) del sistema di protezione presente sull'infrastruttura su cui deve circolare.</t>
  </si>
  <si>
    <t>Stabilito che tutti i convogli e quindi anche le manovre devono essere attrezzati con SSB del sistema di protezione.</t>
  </si>
  <si>
    <t>Il principio è stato adeguato al contenuto del punto 3.1.1. introducendo genericamente il riferimento alle attrezzature, e non più ai sottosistemi di bordo, per garantire il rispetto dei vincoli.</t>
  </si>
  <si>
    <t>3.11 bis</t>
  </si>
  <si>
    <t>I treni che effettuano servizio di trasporto passeggeri devono essere attrezzati con un sistema di comando e controllo centralizzati e distinti per lato delle porte adibite alla salita e discesa dei passeggeri medesimi. 
Tale sistema:
-	consente l'apertura delle porte solo dopo l'attivazione di apposito comando centralizzato e distinto per lato;
-	consente di visualizzare, tramite idonee segnalazioni, la permanenza dello stato di chiusura e blocco delle porte;
-	impedisce l'attivazione della trazione quando non tutte le porte sono chiuse e bloccate.</t>
  </si>
  <si>
    <t>Reso più esplicito che i treni passeggeri devono essere dotati di  sistema di comando e controllo centralizzati e distinti per lato delle porte adibite alla salita e discesa dei passeggeri medesimi e disciplinate le relative funzioni. Recepita nota  004728/2014.</t>
  </si>
  <si>
    <t>Tenuto conto che l' RCF deve contenere criteri generali e principi e non requisiti tecnici e per dare seguito alle richieste dell'ERA,  è stato ritenuto opportuno trasformare il requisito da tecnico a funzionale. L'obbligo dell'adozione di dispositivi automatici può essere valutato dagli operatori nell'ambito di quanto previsto nel punto 2.1.2.</t>
  </si>
  <si>
    <t xml:space="preserve">La sicurezza della circolazione ferroviaria è assicurata, oltre che dalla corretta realizzazione e manutenzione dell’infrastruttura ferroviaria e dei veicoli ferroviari, dal rispetto dei vincoli derivanti: 
a)	dalle caratteristiche dell’infrastruttura, dalle caratteristiche di ciascun convoglio e dalla loro interazione;
b)	dallo stato degli enti eventualmente incontrati dal convoglio (deviatoi, passaggi a livello, circuiti di occupazione del binario, ecc.); 
c)	dalla contemporanea circolazione di più convogli sull’infrastruttura. </t>
  </si>
  <si>
    <t>La sicurezza della circolazione ferroviaria è assicurata, oltre che dalla corretta progettazione, realizzazione, monitoraggio, e manutenzione dell’infrastruttura ferroviaria e dei veicoli ferroviari, dal loro utilizzo nel rispetto dei vincoli derivanti:
a)	dalle caratteristiche dell’infrastruttura, dalle caratteristiche di ciascun convoglio e dalla loro interazione;
b)	dallo stato degli enti eventualmente incontrati dal convoglio (deviatoi, passaggi a livello, circuiti di occupazione del binario, ecc.); 
c)	dalla contemporanea circolazione di più convogli sull’infrastruttura.</t>
  </si>
  <si>
    <t>Per uniformità con nuova formulazione del punto 1.1</t>
  </si>
  <si>
    <t>All'alinea b) sostituito "incontrati dal convoglio" con "interessati dall'autorizzazione al movimento" al fine di non limitare le verifiche propedeutiche all'autorizzazione al movimento ai soli enti incontrati dal convoglio ma anche a quelli che pur non incontrati dal convoglio realizzano comunque delle condizioni di sicurezza necessarie per l'effettuazione di quel movimento. 
Aggiunto l'alinea d) per tener conto anche delle circostanze di allerta e di tutti quegli eventi che potrebbero pregiudicare la sicurezza della circolazione.</t>
  </si>
  <si>
    <t>Il rispetto dei vincoli di cui al punto 4.1. deve essere garantito attraverso idonee attrezzature tecnologiche della linea e dei veicoli. In caso di mancato funzionamento di tali attrezzature dovranno essere applicate le norme previste nella parte terza del presente regolamento.</t>
  </si>
  <si>
    <t>Il rispetto dei vincoli di cui al punto 4.1. e più in generale di tutto quanto stabilito nel presente regolamento deve essere garantito in modo automatico attraverso le idonee attrezzature tecnologiche della linea e dei veicoli previste dalle norme tecniche e dalle istruzioni di settore nazionali, europee o internazionali e secondo le modalità disciplinate dalle normative vigenti.
Nei casi in cui le idonee attrezzature tecnologiche non siano ancora previste dalle suddette normative, devono essere attivate le necessarie iniziative di ricerca e sviluppo e, nelle more della standardizzazione delle innovazioni sviluppate, adottate efficaci misure alternative.</t>
  </si>
  <si>
    <t>Introdotto principio che il rispetto dei principi dell’RCF deve essere garantito installando i sistemi tecnologici previsti dagli standard e dalle norme tecniche vigenti (previsti per esempio da STI, NRD ecc.).
Nel caso in cui i sistemi tecnologici non siano ancora standardizzati, bisogna intraprendere iniziative di ricerca e sviluppo e nel frattempo adottare misure alternative.</t>
  </si>
  <si>
    <t>Eliminato il riferimento alle iniziative di ricerca e sviluppo che verrà inserito nel decreto di adozione del nuovo RCF.</t>
  </si>
  <si>
    <t>4.2 bis</t>
  </si>
  <si>
    <t>In caso di guasto o malfunzionamento delle attrezzature tecnologiche di cui al punto 4.2, il sistema deve automaticamente porsi in uno stato sicuro in relazione alle condizioni presenti e dovranno essere applicate le norme previste nella parte terza del presente regolamento.</t>
  </si>
  <si>
    <t>Introdotto principio che il funzionamento del sistema ferroviario deve essere fail safe.</t>
  </si>
  <si>
    <t xml:space="preserve">Tenuto conto che l' RCF deve contenere criteri generali e principi e non requisiti tecnici e per dare seguito alle richieste dell'ERA, il principio è stato riformulato per prendere atto che le apparecchiature  possono non essere fail safe, fermo restando  quanto previsto nel punto 2.1.2., ma imponendo in tal caso l'adozione di procedure operative di sicurezza  che gestiscano i rischi derivanti dal fallimento delle funzioni di sicurezza. </t>
  </si>
  <si>
    <t>4.2 ter</t>
  </si>
  <si>
    <t>Il rispetto dei vincoli di cui al punto 4.1 deve essere garantito anche in corrispondenza dei punti di confine tra differenti sottosistemi.</t>
  </si>
  <si>
    <t>Stabilito che le condizioni di sicurezza devono essere garantite anche in corrispondenza dei punti di confine tra sottosistemi (es. tra reti attrezzate con differenti sistemi di sicurezza o esercite con normative differenti). Recepita nota 06367/12</t>
  </si>
  <si>
    <t>E' stato sostituito "punti di confine tra differenti sottosistemi" con "interfacce di sistema" per ampliare il campo di applicazione del principio.</t>
  </si>
  <si>
    <t>Riguardo ai vincoli di cui al punto 4.1, lettera a), ogni convoglio, nella sua configurazione di marcia comprensiva anche delle persone e cose trasportate, deve rispettare:
a.1.	il limite di massa ammesso dall’infrastruttura e da ciascun veicolo del convoglio; 
a.2.	 il profilo limite della sagoma dei veicoli ammesso dall’infrastruttura;
a.3.	i limiti di velocità imposti dalle caratteristiche della linea da percorrere;
a.4.	i limiti di velocità ammessi dai veicoli del convoglio;
a.5.	i vincoli imposti dalla sua composizione e dalla sua frenatura.</t>
  </si>
  <si>
    <t>Punto non modificato nella sostanza; aggiornata la numerazione dei riferimenti all'interno del testo.</t>
  </si>
  <si>
    <t>Riguardo ai vincoli di cui al punto 4.1, lettera b) gli eventuali enti incontrati dal convoglio devono essere:
b.1.	manovrati quando sono liberi da veicoli e i veicoli che devono impegnarli siano fermi, oppure, se in moto, si trovino ancora a sufficiente distanza per compiere la manovra dell’ente e per assicurarsi che questa sia riuscita regolare e completa;
b.2.	disposti ed assicurati nella corretta posizione per il tempo necessario allo svolgimento del movimento;
b.3.	rimossi dalla posizione indicata alla precedente lettera b.2.  solo dopo che siano stati superati dal convoglio.</t>
  </si>
  <si>
    <t>Il punto è stato parzialmente riformulato per:
- evidenziare che le condizioni richieste sono quelle previste al punto 1.2.15 per il collegamento di sicurezza;
-conformarlo alla definizione di collegamento di sicurezza;
-tenere conto di quegli enti che, pur non essendo inseriti tra i controlli previsti per la concessione dell'autorizzazione al movimento, sono dotati di segnalamento di protezione propria (es. PL di linea protetti da segnale proprio).</t>
  </si>
  <si>
    <t>Riguardo ai vincoli di cui al punto 4.1, lettera c): 
c.1.	ogni movimento di treno deve avvenire su un tratto di via libero, concesso in uso esclusivo al treno stesso e protetto da indebiti accessi di altri veicoli; 
c.2.	la velocità massima ammessa per ogni treno, in ogni punto della linea, deve essere tale che il treno stesso, mediante il sistema di frenatura, possa arrestarsi entro lo spazio residuo del tratto di via concesso in uso esclusivo di cui alla precedente lettera c.1.</t>
  </si>
  <si>
    <t>modificato treno con convoglio per generalizzare la norma e renderla applicabile anche alle manovre.</t>
  </si>
  <si>
    <t>4.5 bis</t>
  </si>
  <si>
    <t>La sicurezza della circolazione deve essere garantita rispetto alle conseguenze degli eventi naturali segnalati dai sistemi di rilevamento di cui al punto 2.19 o a seguito di allerta tempestivamente diramate dagli organismi competenti.</t>
  </si>
  <si>
    <t>Stabilito principio che la sicurezza deve essere garantita in caso di eventi naturali rilevati dalle apparecchiature del 2.19 (es. anemometri) o a seguito delle segnalazioni degli enti competenti diramate con sufficiente tempismo (es. Protezione Civile). Recepite note  2548/2014 e 2626/2014.</t>
  </si>
  <si>
    <t>Incluso  nell'alinea d) del punto 3.1.1, essendo il punto 3.1.1 diventato un unico elenco di requisiti da cui derivano i vincoli da rispettare</t>
  </si>
  <si>
    <t xml:space="preserve">I treni che non rispettano i limiti di profilo o di massa di cui al punto 4.3 sono denominati “trasporti eccezionali” e sono ammessi a circolare alle condizioni stabilite al punto 6.4. </t>
  </si>
  <si>
    <t>L'identificazione del trasporto eccezionale è stata assegnata al singolo veicolo. Uniti il punto 4.6 del RCF 2012 al punto 6.4 del RCF 2012. Esplicitato il punto critico della corretta interazione tra veicoli ed infrastruttura che si ritiene importante da gestire.</t>
  </si>
  <si>
    <t>Ogni treno può circolare solo dopo che ne siano stati verificati i dispositivi e gli organi connessi con la sicurezza della circolazione.</t>
  </si>
  <si>
    <t>Sostituito treno con convoglio per comprendere anche manovre, mezzi d'opera</t>
  </si>
  <si>
    <t>4.11</t>
  </si>
  <si>
    <t>4.12</t>
  </si>
  <si>
    <t>I vincoli di cui al punto 4.1 sono comunicati all’agente di condotta attraverso: 
- le DEL di cui al punto 2.20;	
- le DPC di cui al punto 3.7;
- le indicazioni del sistema di segnalamento, fornite dai segnali di terra di cui al punto 2.7 o dai dispositivi di bordo per la visualizzazione in cabina di guida delle informazioni inerenti alla sicurezza della circolazione di cui al punto 3.2.</t>
  </si>
  <si>
    <t>Sono stati rinominati i documenti contenenti le informazioni di terra e di bordo tenuto conto che gli operatori ai sensi dell'allegato A del decreto 4/2012 emanano Disposizioni e Prescrizioni e aggiornati i riferimenti con la nuova numerazione</t>
  </si>
  <si>
    <t>4.13</t>
  </si>
  <si>
    <t>Qualora non sia possibile utilizzare le modalità di cui al precedente punto 4.12, i vincoli di cui al punto 4.1 devono essere comunicati all’agente di condotta con specifiche prescrizioni,  notificate mediante idonei strumenti di trasmissione (supporti cartacei,  informatici o di altro genere oppure  comunicazioni verbali). Le specifiche prescrizioni devono essere notificate utilizzando formule predefinite e codificate.</t>
  </si>
  <si>
    <t>aggiornata la numerazione dei riferimenti all'interno del testo.</t>
  </si>
  <si>
    <t>4.14</t>
  </si>
  <si>
    <t>Le prescrizioni di cui al punto 4.13 inerenti all’utilizzo della infrastruttura che riguardano la circolazione dei treni sono prescrizioni di movimento, quelle inerenti alle caratteristiche, al carico e alla circolabilità dei veicoli e alle caratteristiche di composizione e frenatura del treno sono prescrizioni tecniche.</t>
  </si>
  <si>
    <t>Sostituito treni con convogli.</t>
  </si>
  <si>
    <t>4.15</t>
  </si>
  <si>
    <t>Le modalità di notifica  delle prescrizioni devono rispondere ai seguenti criteri:
- devono essere inequivocabilmente identificati l’agente trasmittente e quello ricevente;
- deve essere  garantita la ricezione completa della prescrizione  da parte dell’agente ricevente;
- deve permettere all’agente ricevente di rispettare la prescrizione ricevuta;
- deve essere  garantita la  tracciabilità della notifica.</t>
  </si>
  <si>
    <t>La notifica delle prescrizioni deve rispondere ai criteri di cui al punto 1.7.</t>
  </si>
  <si>
    <t>per unifomità con nuova formulazione del punto 1.7 che riporta le caratteristiche di tutte le comunicazioni di sicurezza</t>
  </si>
  <si>
    <t>aggiornata la numerazione del riferimento all'interno del testo.</t>
  </si>
  <si>
    <t>4.16</t>
  </si>
  <si>
    <t xml:space="preserve">La velocità massima ammessa per ogni treno in ogni punto della linea da percorrere è il valore più basso tra i limiti stabiliti in conformità al presente regolamento e alle altre eventuali condizioni . Essa, se non comunicata all’agente di condotta tramite il sistema di segnalamento, deve essere preventivamente riportata su idoneo supporto (cartaceo o informatico o di altro genere) consultabile dall’agente di condotta durante il servizio. </t>
  </si>
  <si>
    <t>è  stato mantenuto il principio che la velocità deve essere comunicata all'agente di condotta. In linea con quanto concordato con l'ERA è stato eliminato il riferimento alle specifiche modalità operative con le quali viene comunicata.</t>
  </si>
  <si>
    <t>4.17</t>
  </si>
  <si>
    <t>Quando nel presente Regolamento è richiesta la “marcia a vista”, il treno deve essere fatto avanzare ad una velocità tale da poter essere arrestato entro il tratto di infrastruttura ferroviaria che l’agente di condotta vede libero, senza mai superare la velocità di 30 km/h e fermi restando i limiti di cui al precedente punto 4.16.</t>
  </si>
  <si>
    <t>Quando nel presente Regolamento o nel Regolamento sui Segnali vigente sulla specifica infrastruttura ferroviaria, è richiesta la “marcia a vista”, il treno deve essere fatto avanzare ad una velocità tale da poter essere arrestato entro il tratto di infrastruttura ferroviaria che l’agente di condotta vede libero, senza mai superare la velocità di 30 km/h e fermi restando i limiti di cui al precedente punto 4.16.</t>
  </si>
  <si>
    <t>Esplicitato che la marcia a vista può essere richiesta anche dal Regolamento sui Segnali vigente sulla specifica infrastruttura ferroviaria</t>
  </si>
  <si>
    <t>è stato eliminato il riferimento con il presente regolamento e con il Regolamento segnali della specifica infrastruttura riportando solo il principio della modalità di effettuazione della marcia a vista. I contesti di esercizio nei quali tale modalità è necessaria sono segnalati nei pertinenti punti.</t>
  </si>
  <si>
    <t>4.18</t>
  </si>
  <si>
    <t xml:space="preserve">Un treno per muoversi deve aver ricevuto specifica “Autorizzazione al movimento” dal sistema di segnalamento tramite l’indicazione del pertinente segnale di terra o le indicazioni visualizzate in cabina di guida.  </t>
  </si>
  <si>
    <t>Modificato il punto per riferirlo ai convogli e modificata la dicitura "specifica" in "apposita" per evitare confusione con la "specifica" utilizzata nei punti 4.3.2 e 4.3.3.</t>
  </si>
  <si>
    <t>4.19</t>
  </si>
  <si>
    <t>Immediatamente dopo il termine di ogni autorizzazione al movimento deve essere assicurato un tratto di binario, denominato zona di uscita, mantenuto libero e con gli enti eventualmente presenti disposti come se dovessero essere percorsi dal treno stesso, di lunghezza comunque mai inferiore a 50 metri nelle località di servizio e 20 metri in linea, stabilita tenendo conto delle caratteristiche della linea, dei treni ammessi a circolare sulla linea medesima e del sistema di protezione.</t>
  </si>
  <si>
    <t>Il punto è stato riformulato separando la definizione dal principio.
 Eliminati i riferimenti numerici alla lunghezza della zona d'uscita. 
Esplicitate le condizioni di cui tenere conto per la determinazione della velocità massima del treno nell'approcciarsi al termine dell'autorizzazione al movimento, compresa la lunghezza della zona d'uscita.</t>
  </si>
  <si>
    <r>
      <rPr>
        <i/>
        <sz val="11"/>
        <color theme="1"/>
        <rFont val="Calibri"/>
        <family val="2"/>
        <scheme val="minor"/>
      </rPr>
      <t xml:space="preserve">Immediatamente dopo il termine di ogni autorizzazione al movimento deve essere assicurato un tratto di binario, denominato zona di uscita, mantenuto libero e con gli enti eventualmente presenti disposti come se dovessero essere percorsi dal treno stesso, di lunghezza comunque mai inferiore a 50 metri nelle località di servizio e 20 metri in linea, stabilita tenendo conto delle caratteristiche della linea, </t>
    </r>
    <r>
      <rPr>
        <i/>
        <strike/>
        <sz val="11"/>
        <color theme="1"/>
        <rFont val="Calibri"/>
        <family val="2"/>
        <scheme val="minor"/>
      </rPr>
      <t>dei treni ammessi a circolare sulla linea medesima</t>
    </r>
    <r>
      <rPr>
        <i/>
        <sz val="11"/>
        <color theme="1"/>
        <rFont val="Calibri"/>
        <family val="2"/>
        <scheme val="minor"/>
      </rPr>
      <t xml:space="preserve"> e del sistema di protezione.</t>
    </r>
    <r>
      <rPr>
        <sz val="11"/>
        <color theme="1"/>
        <rFont val="Calibri"/>
        <family val="2"/>
        <scheme val="minor"/>
      </rPr>
      <t xml:space="preserve">
La definizione della zona di uscita prevede una dipendenza dalle “caratteristiche dei treni …” che non è di immediata attuazione.
Al riguardo si fa presente che solo con l’estensione del sistema ERTMS/ETCS sarà possibile definire compiutamente la relazione fra la distanza di sicurezza e le caratteristiche del treno. Negli altri casi invece tale dipendenza funzionale non è realizzabile e l’estensione della zona di uscita è di almeno 20 metri in linea mentre nelle località di servizio dipende dalle caratteristiche del binario di ricevimento (100 m se privo di segnale di partenza o con segnale di partenza comune altri binari; 50 m se provvisto di distinto segnale di partenza – articolo 2, comma 3 dell’ISD).</t>
    </r>
  </si>
  <si>
    <t xml:space="preserve">Esplicitate le condizioni di cui tenere conto per la determinazione della velocità massima del treno nell'approcciarsi al termine dell'autorizzazione al movimento, compresa la lunghezza della zona d'uscita.
</t>
  </si>
  <si>
    <t>4.20</t>
  </si>
  <si>
    <t xml:space="preserve">La circolazione dei treni deve essere protetta da un sistema di protezione della marcia, che provochi l’intervento automatico della frenatura in caso di mancato rispetto dei vincoli di sicurezza di cui al punto 4.1. </t>
  </si>
  <si>
    <t>Aggiunta la manovra. Eliminato il riferimento al punto 3.1.1 (ex 4.1 RCF 2012)  per generalizzare i limiti di velocità da proteggere</t>
  </si>
  <si>
    <t>4.21</t>
  </si>
  <si>
    <t>Qualora strettamente necessario per il funzionamento del sistema di protezione, nella parte finale di una autorizzazione al movimento concessa dal sistema di segnalamento il sistema di protezione può prevedere una velocità, detta velocità di rilascio, stabilita tenendo conto delle caratteristiche della linea e dei treni ammessi a circolare su di essa, al di sotto della quale il sistema interviene solo per garantire, in caso di indebito superamento del termine dell’autorizzazione al movimento, l’immediato intervento della frenatura e l’arresto prima del primo punto da proteggere.</t>
  </si>
  <si>
    <t>Estensione del principio ai movimenti in "predisposizione" per entrare nel sistema, in conformità alle note: 5997/2013 e 8088/2013</t>
  </si>
  <si>
    <t>4.22</t>
  </si>
  <si>
    <t>La condotta dei treni deve avvenire dalla cabina di guida di testa rispetto al senso di marcia e con Il dispositivo di controllo della vigilanza dell’agente di condotta attivo.</t>
  </si>
  <si>
    <t>diviso in quanto rispetto alla cabina di guida il vincolo è imposto solo per i treni mentre per il vigilante e il sistema di protezione il vincolo è sia per i treni che per le manovre</t>
  </si>
  <si>
    <t>4.22 bis</t>
  </si>
  <si>
    <t>L'attraversamento dei binari, eccetto che nei punti in cui sia espressamente consentito, è vietato e devono essere adotati idonei dispositivi atti a disincentivarlo.</t>
  </si>
  <si>
    <t>Stabilito che l'attraversamento dei binari è vietato e deve essere disincentivato tramite idonei dispositivi (es. recinzioni) ove non espressamente consentito. Recepita nota 002665/2013</t>
  </si>
  <si>
    <t>E' stato eliminato il termine "dispositivi" modificandolo in "le misure" dopo confronto con ERA.</t>
  </si>
  <si>
    <t>4.22 ter</t>
  </si>
  <si>
    <t>E' possibile consentire l'attraversamento dei binari solo qualora sia strettamente necessario permettere il transito e solo in assenza di modalità alternative.
Nei punti in cui l'attraversamento è consentito devono essere adottate  opportune misure atte a garantire le condizioni di sicurezza dell'attraversamento medesimo ed in particolare l'assenza di transiti lato ferrovia per tutta la sua durata.</t>
  </si>
  <si>
    <t>Disciplinati i punti in cui è consentito l'attraversamento dei binari. Recepita nota 002665/2013</t>
  </si>
  <si>
    <t>Il punto è stato diviso in due distinti punti. Nel primo sono  state esplicitate le condizioni per permettere un attraversamento mentre nel secondo punto che recepisce il  secondo capoverso della prima consultazione il contenuto è stato riformulato dal punto di vista della sicurezza della circolazione ferroviaria.</t>
  </si>
  <si>
    <t>4.23</t>
  </si>
  <si>
    <t>I PL devono essere impegnati dai treni con i dispositivi di inibizione del transito lato strada attivi.</t>
  </si>
  <si>
    <t>Nell'alinea a) sostituito "inibiscono" con "impongono il divieto" in quanto i dispositivi lato strada non sono in grado di impedire l'attraversamento ma ne prescrivono il divieto. Incluso nell'alinea a) del punto 3.5.5 poiché il punto 3.5.5 è generalizzato a tutti i convogli</t>
  </si>
  <si>
    <t>4.23 bis</t>
  </si>
  <si>
    <t>Le modalità di gestione di un passaggio a livello devono essere coordinate con le modalità di gestione dei flussi stradali in corrispondenza del passaggio a livello medesimo al fine di garantire l'assenza di traffico stradale al passaggio del treno.</t>
  </si>
  <si>
    <t>Stabilito che le modalità di gestione di un PL devono essere coordinate col le modalità lato strada (es. presenza di semafori, presenza di segnali stradali di stop) al fine di evitare ad esempio la formazione di code di automobili che occupino il PL. Recepita nota 8935/2013</t>
  </si>
  <si>
    <t>il punto 4.23 bis è stato recepito nell' alinea b) del 3.5.5</t>
  </si>
  <si>
    <t>4.24</t>
  </si>
  <si>
    <t>I PL devono essere inoltre sussidiati da dispositivi che consentono di verificare la libertà dell’attraversamento, nelle seguenti situazioni di esercizio:
-	attraversamento con barriere a notevole distanza tra loro, intenso traffico pesante o tracciato stradale difficile e tortuoso;
-	intralci, per incrocio o altro, al regolare deflusso stradale.</t>
  </si>
  <si>
    <t>I PL sussidiati dai dispositivi di cui al punto 2.5 bis devono essere impegnati dai treni solo dopo che sia stata verificata la libertà dell'attraversamento.</t>
  </si>
  <si>
    <t>il contenuto della precedente versione del punto  4.24 è stata spostata al 2.5 bis e qui è stata inserita la norma di esercizio che deve essere rispettata in presenza dei dispositivi di cui al 2.5 bis..</t>
  </si>
  <si>
    <t>punto sostanzialmente non modificato</t>
  </si>
  <si>
    <t>4.24 bis</t>
  </si>
  <si>
    <t>In assenza dei dispositivi che inibiscono il transito lato strada di cui al punto 2.5, i tratti nei quali sono presenti PL pedonali di cui al punto 2.6 bis devono essere segnalati ai treni e da essi impegnati in marcia a vista secondo le modalità di cui al punto 4.17, a velocità non superiore a quella stabilita tenendo conto delle caratteristiche di ubicazione dell'attraversamento e comunque mai superiore a 30 km/h.</t>
  </si>
  <si>
    <t>disciplinate le modalità di circolazione in corrispondenza di PL pedonali</t>
  </si>
  <si>
    <t>Sostituito "inibiscono" con "impongono il divieto" in quanto i dispositivi lato strada non sono in grado di impedire l'attraversamento ma ne prescrivono il divieto. Il punto 3.5.9 contiene sia quanto presente nel 4.24 bis che quello contenuto nel 2.6 bis della prima consultazione.</t>
  </si>
  <si>
    <t>4.24 ter</t>
  </si>
  <si>
    <t>Durante la circolazione di convogli sui binari adiacenti ai marciapiedi adibiti al servizio viaggiatori deve essere garantita la sicurezza degli utenti, clienti, lavoratori interessati e terzi, in relazione alle caratteristiche dei convogli e del servizio da essi svolto, alle caratteristiche dei marciapiedi e al relativo stato di affollamento.</t>
  </si>
  <si>
    <t>Stabilita la necessità di garantire la sicurezza in caso di convogli circolanti in prossimità delle banchine. Recepite note 4033/2013 e
6600/2015</t>
  </si>
  <si>
    <t>4.25</t>
  </si>
  <si>
    <t>Il sistema di comunicazione “terra-treno” consente di comunicare, in maniera selettiva, con ciascun agente impiegato in compiti di sicurezza e può essere utilizzato per lo scambio delle comunicazioni, registrate o non registrate. La chiamata di emergenza deve essere utilizzata solo quando si venga a conoscenza di un pericolo connesso con la circolazione dei treni.</t>
  </si>
  <si>
    <t>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
La chiamata di emergenza deve essere utilizzata solo quando si venga a conoscenza di un pericolo connesso con la circolazione dei treni</t>
  </si>
  <si>
    <t>Disciplinate le funzioni del sistema di comunicazione vocale "terra-treno". Recepita nota  009368/2013</t>
  </si>
  <si>
    <t>mantenuta la sola definizione. Il punto dove si definisce il motivo per il quale la chiamata di emergenza può essere inoltrata è stato spostato al 2.6.3.</t>
  </si>
  <si>
    <t>4.26</t>
  </si>
  <si>
    <t xml:space="preserve">L’invio e la ricezione delle comunicazioni scritte o verbali, salvo le necessità improvvise legate a situazioni di emergenza (come l’invio della chiamata di emergenza di cui al precedente punto 4.25), devono avvenire, da parte dell’agente alla  condotta, a treno fermo. </t>
  </si>
  <si>
    <t>il punto è stato riferito sia ai treni che alle manovre e quindi il concetto di comunicazione verbale per regolare il movimento è stato ammesso. Per le comunicazioni verbali è vietato l'invio ma non la ricezione a treno in movimento in quanto la chiamata ricevuta potrebbe essere connessa a questioni inerenti la sicurezza. L'utilizzo del sistema di comunicazione a convoglio in movimento deve essere reso compatibile con le mansioni di sicurezza svolte.</t>
  </si>
  <si>
    <t>4.27</t>
  </si>
  <si>
    <t>L’utilizzo del sistema di terra e dei dispositivi di bordo di rilevamento automatico di anomalo riscaldamento delle boccole e di anomala frenatura degli assi dei treni non esclude la necessità di mettere in atto ulteriori provvedimenti cautelativi, tenuto conto del materiale rotabile e delle linee percorse. La distanza tra le singole apparecchiature di rilevamento del sistema di terra deve essere stabilita tenendo conto delle caratteristiche della linea, delle caratteristiche dei treni ammessi a circolare su di essa e della presenza o meno di ulteriori provvedimenti cautelativi.</t>
  </si>
  <si>
    <t>soppresso</t>
  </si>
  <si>
    <t>Punto abrogato a seguito modifiche punti 2.19 e 3.5</t>
  </si>
  <si>
    <t>Confermata soppressione RCF 1° consultazione</t>
  </si>
  <si>
    <t>Contenuto nel 3.1.1., poiché nei punti 1.2.25 e 1.3.2 sono confluiti solo gli aspetti descrittivi dei punti 2.19 e 3.5</t>
  </si>
  <si>
    <r>
      <rPr>
        <i/>
        <strike/>
        <sz val="11"/>
        <color theme="1"/>
        <rFont val="Calibri"/>
        <family val="2"/>
        <scheme val="minor"/>
      </rPr>
      <t>L’utilizzo del sistema di terra e dei dispositivi di bordo di rilevamento automatico di anomalo riscaldamento delle boccole e di anomala frenatura degli assi dei treni non esclude la necessità di mettere in atto ulteriori provvedimenti cautelativi, tenuto conto del materiale rotabile e delle linee percorse.</t>
    </r>
    <r>
      <rPr>
        <i/>
        <sz val="11"/>
        <color theme="1"/>
        <rFont val="Calibri"/>
        <family val="2"/>
        <scheme val="minor"/>
      </rPr>
      <t xml:space="preserve"> La distanza tra le singole apparecchiature di rilevamento del sistema di terra deve essere stabilita tenendo conto delle caratteristiche della linea, </t>
    </r>
    <r>
      <rPr>
        <i/>
        <strike/>
        <sz val="11"/>
        <color theme="1"/>
        <rFont val="Calibri"/>
        <family val="2"/>
        <scheme val="minor"/>
      </rPr>
      <t>delle caratteristiche dei treni ammessi a circolare su di essa e</t>
    </r>
    <r>
      <rPr>
        <i/>
        <sz val="11"/>
        <color theme="1"/>
        <rFont val="Calibri"/>
        <family val="2"/>
        <scheme val="minor"/>
      </rPr>
      <t xml:space="preserve"> della presenza o meno di ulteriori provvedimenti cautelativi.”</t>
    </r>
    <r>
      <rPr>
        <sz val="11"/>
        <color theme="1"/>
        <rFont val="Calibri"/>
        <family val="2"/>
        <scheme val="minor"/>
      </rPr>
      <t xml:space="preserve">
Per quanto riguarda il punto, si fa presente che:
-	la presenza degli RTB non esonera in alcun modo il personale dalle incombenze di sicurezza previste, in particolare a carico delle imprese ferroviarie per quanto riguarda le istallazioni a bordo, le verifiche tecniche e gli interventi di manutenzione sui veicoli;
-	la distanza fra gli RTB dipende dalle caratteristiche delle linee e, in particolare, dalla velocità massima ammessa.</t>
    </r>
  </si>
  <si>
    <t>La compatibilità delle apparecchiature di terra con i rotabili è fondamentale per consentire i rilevamenti necessari.</t>
  </si>
  <si>
    <t>4.28</t>
  </si>
  <si>
    <t xml:space="preserve">Sui treni, oltre all’agente di condotta e, per i treni che effettuano servizio di trasporto passeggeri, al capotreno, devono essere presenti gli altri agenti di accompagnamento, in possesso delle previste abilitazioni, necessari a garantire la sicurezza di utenti, clienti, lavoratori interessati e terzi in funzione delle caratteristiche del treno, del servizio svolto e delle altre condizioni di esercizio. Il capotreno svolge, anche tramite il coordinamento di eventuali altri addetti presenti sul treno, le attività connesse con la sicurezza della circolazione e dei passeggeri a bordo, nelle fasi di salita e discesa dal treno e nelle situazioni di emergenza o di degrado, coadiuvando, ove necessario, l’agente di condotta.  </t>
  </si>
  <si>
    <t>Eliminato il richiamo alle persone presenti a bordo per far riferimento al solo obbligo di assolvimento delle funzioni che devono essere garantite a bordo, in conformità a quanto previsto al punto 2.1.2.</t>
  </si>
  <si>
    <t>4.28 bis</t>
  </si>
  <si>
    <t>Sui treni che effettuano servizio di trasporto passeggeri gli spazi necessari per l'espletamento delle attività di sicurezza di cui al punto 4.28 devono essere tenuti liberi da persone e bagagli e a tal fine chiaramente individuati</t>
  </si>
  <si>
    <t>Recepite le note 001774/2014
001265/2014
00530/13 inerenti ai fenomeni di affollamento a bordo</t>
  </si>
  <si>
    <t>punto modificato per includere veicoli che si spostano con passeggeri a bordo in manovra. Cancellato il riferimento al punto precedente (nella prima consultazione) in quanto ritenuto non necessario.</t>
  </si>
  <si>
    <t>4.28 ter</t>
  </si>
  <si>
    <t>L'apertura delle porte dei veicoli che non devono essere utilizzate dai passeggeri (es. di estremità o guaste) deve essere impedito, tramite idonei dispositivi; il venire meno di tale condizione deve essere immediatamente rilevabile per l'adozione delle necessarie misure</t>
  </si>
  <si>
    <t>Principio inerente alle porte che non devono essere utilizzate dai passeggeri.
Recepita nota 004728/2014</t>
  </si>
  <si>
    <t>Specificato che si riferisce alle porte che hanno impatto sulla sicurezza dell'esercizio. La seconda parte è soddisfatta applicando quanto previsto dal punto 3.3.5 lettera e)</t>
  </si>
  <si>
    <t>4.29</t>
  </si>
  <si>
    <t>Deve essere data la possibilità a tutti i passeggeri a bordo di comunicare con il personale di accompagnamento al fine di rappresentare situazioni contingenti che ne richiedono l’intervento; qualora in tale processo sia coinvolto l’agente di condotta quest’ultimo dovrà rispondere ad eventuali richieste esclusivamente a treno fermo.</t>
  </si>
  <si>
    <t>esplicitato il fine di sicurezza che si voleva garantire senza specificare il provvedimento che lo garantisce.</t>
  </si>
  <si>
    <t>4.30</t>
  </si>
  <si>
    <t>Il numero massimo delle persone che possono prendere posto contemporaneamente nella cabina di guida utilizzata per la condotta del treno deve essere riportato nelle DPC del veicolo. Ai fini ispettivi, il personale dell’Agenzia Nazionale per la Sicurezza delle Ferrovie, munito dell’apposito documento di accesso, deve essere sempre ammesso a viaggiare nelle cabine di guida.
Fatto salvo il personale la cui presenza in cabina di guida è prevista dai regolamenti e il personale dell’Agenzia Nazionale per la Sicurezza delle Ferrovie di cui sopra, possono essere autorizzati a viaggiare in cabina di guida secondo la seguente priorità anche: 
	agenti dell’impresa ferroviaria autorizzati per motivi di servizio;
	tecnici preposti alla verifica programmata e straordinaria dello stato manutentivo dell’infrastruttura;
	tecnici preposti ad effettuare prove di funzionamento sulle apparecchiature dei veicoli;
	persone estranee al servizio ferroviario, accompagnate durante il viaggio da personale dell’impresa ferroviaria.
Le persone ammesse a viaggiare in cabina di guida devono astenersi da qualsiasi azione  che possa pregiudicare la sicurezza della circolazione.</t>
  </si>
  <si>
    <t>è compito dell'Impresa rilasciare le autorizzazioni per le categorie non comprese nell'elenco citato, valutando per quelle estranee anche le eventuali condizioni necessarie.</t>
  </si>
  <si>
    <t>4.31</t>
  </si>
  <si>
    <t xml:space="preserve">I treni devono essere muniti di dispositivi per ordinare l’arresto dei treni in caso di emergenza (torcia a fiamma rossa, bandiera rossa, fanale di segnalazione a luce rossa e dispositivo di occupazione dei  circuiti dei binari) che durante il viaggio devono essere tenuti in posizione tale da essere immediatamente utilizzabili in caso di necessità. Di analoghi dispositivi deve essere dotato anche il personale dell’infrastruttura, in relazione alle mansioni svolte.  </t>
  </si>
  <si>
    <t>Eliminati i dettagli sui dispositivi, dettati da norme di interfaccia del gestore</t>
  </si>
  <si>
    <t>4.31 bis</t>
  </si>
  <si>
    <t>La circolazione dei veicoli storici e turistici deve avvenire in conformità alle misure di sicurezza stabilite dall'Agenzia Nazionale per la Sicurezza delle Ferrovie</t>
  </si>
  <si>
    <t>Principio inerente alle modalità di circolazione dei veicoli storici e turistici di cui alla L. 128/2017 sulle linee rientranti nel campo di applicazione dell'RCF, disciplinate nella nota ANSF 005501/2015</t>
  </si>
  <si>
    <t>specificato che si parla di veicoli  storici e turistici in composizione ai convogli e conseguentemente spostato al punto relativo ai convogli.</t>
  </si>
  <si>
    <t>4.32</t>
  </si>
  <si>
    <t>L’utilizzo dei binari dell’infrastruttura ferroviaria per lo svolgimento di attività differenti dalla circolazione dei treni e delle manovre o la sospensione della circolazione dei treni e delle manovre, deve avvenire nel rispetto dei  seguenti principi:
a)	sul tratto di binario interessato deve essere inibito, tramite i sistemi di segnalamento e protezione, l’inoltro dei treni e delle manovre;
b)	la eventuale circolazione o sosta di veicoli sul tratto di binario interessato deve avvenire in condizioni di sicurezza rispetto alla circolazione dei treni o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il punto che delimita il termine del tratto di binario interessato;
d)	la eventuale circolazione dei veicoli e la loro sosta sul tratto di binario interessato deve essere disciplinata anche in relazione alla sicurezza dei passaggi a livello eventualmente presenti.</t>
  </si>
  <si>
    <t>Anche nell'area di lavoro deve essere prevista una regolazione della circolazione dei mezzi presenti e il personale a tal fine individuato deve scambiarsi le informazioni con il regolatore della circolazione che la gestisce nel normale esercizio.  Ampliato  l'alinea d) per comprendere anche le modalità di circolazione sul binario interrotto compresa l'area di lavoro, non solo riferito ai passaggi a livello.  Resta inteso che per quanto concerne il sistema di protezione delle manovre, non essendo ancora pronto uno standard applicabile alle linee tradizionali, la conformità al principio è richiesta collegandosi al punto 2.1.2.</t>
  </si>
  <si>
    <r>
      <rPr>
        <i/>
        <sz val="11"/>
        <color theme="1"/>
        <rFont val="Calibri"/>
        <family val="2"/>
        <scheme val="minor"/>
      </rPr>
      <t xml:space="preserve">“L’utilizzo dei binari dell’infrastruttura ferroviaria per lo svolgimento di attività differenti dalla circolazione dei treni e delle manovre o la sospensione della circolazione dei treni e delle manovre, deve avvenire nel rispetto dei  seguenti principi:
a)	sul tratto di binario interessato deve essere inibito, tramite i sistemi di segnalamento e protezione, l’inoltro dei treni e tramite i sistemi di segnalamento l’inoltro delle manovre;
</t>
    </r>
    <r>
      <rPr>
        <sz val="11"/>
        <color theme="1"/>
        <rFont val="Calibri"/>
        <family val="2"/>
        <scheme val="minor"/>
      </rPr>
      <t>L’inibizione dell’inoltro delle manovre su un tratto di binario interrotto tramite il sistema di protezione è realizzabile con il sistema ERTMS/ETCS. Il sistema SCMT infatti, seppur uno dei più moderni e sicuri in Europa fra quelli di Classe B, a causa delle esigenze progettuali iniziali volte all’integrazione con i sistemi di blocco e di segnalamento preesistenti e dell’impossibilità di interfacciare tutti i segnali bassi con encoder e boe, protegge le manovre solo con un tetto di velocità (30 km/h), mentre non effettua azioni di protezione automatica legata al segnalamento.</t>
    </r>
  </si>
  <si>
    <t>Osservazione non condivisa in quanto il sistema di protezione delle manovre è un requisito che viene introdotto anche se non ancora standardizzato. Pertanto tale principio va letto in riferimento al punto 2.2.1.</t>
  </si>
  <si>
    <t>4.33</t>
  </si>
  <si>
    <t>La ripresa della circolazione dei treni o delle manovre sul tratto di binario precedentemente assoggettato alle attività di cui al punto 4.32 deve essere subordinata all’acquisizione dell’evidenza della libertà del binario da persone, attrezzature, veicoli o altri ostacoli e del ripristino delle normali caratteristiche di sicurezza dell’infrastruttura.</t>
  </si>
  <si>
    <t>Generalizzate le condizioni da rispettare per garantire la sicurezza della ripresa della circolazione  anche con il richiamo al punto 2.3.1.</t>
  </si>
  <si>
    <t>Ciascuna delle indicazioni fornite dal sistema di segnalamento deve avere un significato univocamente determinato.</t>
  </si>
  <si>
    <t xml:space="preserve"> La modifica si è resa necessaria per inserire il concetto che qualunque indicazione proveniente dal sistema di segnalamento debba essere indirizzata unicamente al treno che la deve rispettare. Pertanto il punto 9.5 del RCF 2012 non è stato riproposto nel nuovo RCF in quanto riferito ad un contesto obsoleto.</t>
  </si>
  <si>
    <t xml:space="preserve">Le indicazione fornite dal sistema di segnalamento devono essere tempestivamente comunicata ai treni in modo da consentire l’adempimento delle azioni conseguenti. A tal fine le indicazioni stesse possono essere anticipate da indicazioni di avviso. L’entità dell’anticipo deve essere stabilita tenendo conto delle caratteristiche della linea e dei treni ammessi a circolare sulla stessa. </t>
  </si>
  <si>
    <t>5.3</t>
  </si>
  <si>
    <t>Ogni indicazione fornita dal sistema di segnalamento deve essere visibile dall’agente di condotta con continuità, dal suo posto di guida, per tutto il tempo in cui è valida per quel treno e per un periodo di tempo che permetta all’agente di condotta stesso di recepirne completamente e correttamente il significato.</t>
  </si>
  <si>
    <t xml:space="preserve">La frase "per tutto il tempo in cui è valida" è stata eliminata perché non applicabile ai sistemi di segnalamento laterale. </t>
  </si>
  <si>
    <t>5.4</t>
  </si>
  <si>
    <t>5.5</t>
  </si>
  <si>
    <t>5.6</t>
  </si>
  <si>
    <t>L’ubicazione di ciascun segnale di terra deve garantirne la visibilità di cui al punto 5.3 in condizioni ambientali esterne normali.</t>
  </si>
  <si>
    <t>Aggiornata la numerazione dei riferimenti all'interno del testo</t>
  </si>
  <si>
    <t>5.7</t>
  </si>
  <si>
    <t>Di ciascun segnale di terra deve essere preventivamente nota la posizione all’agente di condotta.</t>
  </si>
  <si>
    <t>Aggiunta la necessità di rendere nota all'agente di condotta la distanza di visibilità minima di ciascun segnale  affinchè egli possa regolare la velocità in condizioni ambientali avverse.</t>
  </si>
  <si>
    <r>
      <rPr>
        <i/>
        <sz val="11"/>
        <color theme="1"/>
        <rFont val="Calibri"/>
        <family val="2"/>
        <scheme val="minor"/>
      </rPr>
      <t xml:space="preserve">“Di ciascun segnale </t>
    </r>
    <r>
      <rPr>
        <b/>
        <i/>
        <u/>
        <sz val="11"/>
        <color theme="1"/>
        <rFont val="Calibri"/>
        <family val="2"/>
        <scheme val="minor"/>
      </rPr>
      <t>fisso</t>
    </r>
    <r>
      <rPr>
        <i/>
        <sz val="11"/>
        <color theme="1"/>
        <rFont val="Calibri"/>
        <family val="2"/>
        <scheme val="minor"/>
      </rPr>
      <t xml:space="preserve"> di terra deve essere preventivamente nota la posizione all’agente di condotta.”</t>
    </r>
    <r>
      <rPr>
        <sz val="11"/>
        <color theme="1"/>
        <rFont val="Calibri"/>
        <family val="2"/>
        <scheme val="minor"/>
      </rPr>
      <t xml:space="preserve">
La posizione dei segnali a mano (come quelli di arresto e di fermata) non può essere preventivamente nota all’agente di condotta.</t>
    </r>
  </si>
  <si>
    <t>Indipendentemente dalla classificazione di segnali fissi e a mano del regolamento segnali, il principio fa riferimento ai segnali installati a terra. 
Si escludono ad esempio i segnali di emergenza  presentati al treno dal personale ma si includono quelli di rallentamento posti a terra, gli indicatori di velocità massima ecc. la cui posizione però, nei casi previsti dal 5.8, deve essere comunicata all'agente di condotta.</t>
  </si>
  <si>
    <t>5.8</t>
  </si>
  <si>
    <t>Qualora le caratteristiche di stabilità sul terreno o di controllo tecnologico di un segnale di terra non garantiscano la sua presenza e le corrette indicazioni da esso fornite al passaggio dei treni, esso può essere utilizzato solo per indicare sul terreno vincoli di marcia già notificati ai treni tramite le DEL o le prescrizioni di movimento.</t>
  </si>
  <si>
    <t>Qualora le caratteristiche di stabilità sul terreno o di controllo tecnologico di un segnale di terra non garantiscano la sua presenza e le corrette indicazioni da esso fornite al passaggio dei treni, esso può essere utilizzato solo per indicare sul terreno vincoli di marcia già notificati ai treni con le modalità indicate ai punti 4.12 o 4.13.</t>
  </si>
  <si>
    <t>Inseriti riferimenti ai punti dell'RCF attinenti</t>
  </si>
  <si>
    <t>Aggiornata la numerazione dei riferimenti all'interno del testo.</t>
  </si>
  <si>
    <t>6.1</t>
  </si>
  <si>
    <t>La cabina di guida del veicolo di testa del treno, utilizzata per la condotta dello stesso, deve essere attrezzata secondo quanto previsto al precedente punto 3.2 e in coerenza con l’attrezzaggio delle linee da percorrere.</t>
  </si>
  <si>
    <t>Il punto 1.3.7 è descrittivo e le specifiche minime di attrezzaggio sono espresse nei punti 3.3.1 e 3.8.9</t>
  </si>
  <si>
    <t>6.2</t>
  </si>
  <si>
    <t>La circolazione del treno deve avvenire nel rispetto dei vincoli derivanti dalla sua composizione e in particolare:
- dal numero delle unità di trazione e dalla loro distribuzione nel treno;
- dalle caratteristiche dei veicoli in composizione al treno e del loro carico;
- dalla massa e della lunghezza del treno;
- dalle modalità di distribuzione dei veicoli carichi e vuoti nel treno;
- dalle modalità di aggancio dei veicoli del treno,
tenuto conto dei parametri e delle caratteristiche  delle linee da percorrere, al fine di impedire lo spezzamento, lo svio del treno, o comunque sollecitazioni trasversali e longitudinali allo stesso tali da compromettere la sua circolazione in sicurezza.</t>
  </si>
  <si>
    <t>associate lettere agli alinea e alla lettera e) la frase è stata modificata aggiungendo i dispositivi di repulsione dal momento che le loro caratteristiche possono incidere sulla sicurezza della circolazione.</t>
  </si>
  <si>
    <t>6.3</t>
  </si>
  <si>
    <t>Eventuali unità di trazione inattive in composizione ad un treno devono essere predisposte per evitare che possano, durante la marcia del treno, interferire nella circolazione dello stesso.</t>
  </si>
  <si>
    <t>Non si fa più riferimento alle unità di trazione ma direttamente alle attrezzature di bordo presenti su ciascun veicolo</t>
  </si>
  <si>
    <t>6.4</t>
  </si>
  <si>
    <t xml:space="preserve">I trasporti eccezionali possono circolare solo con autorizzazione rilasciata di volta in volta e riportante le specifiche modalità di circolazione. </t>
  </si>
  <si>
    <t>I trasporti eccezionali possono circolare solo previa individuazione e adozione delle specifiche modalità di circolazione atte a garantire il rispetto dei vincoli di cui al punto 4.1 e comunque la sicurezza della circolazione.</t>
  </si>
  <si>
    <t>Esplicitate e condizioni di sicurezza per poter effettuare un trasporto eccezionale</t>
  </si>
  <si>
    <t>6.5</t>
  </si>
  <si>
    <t>I trasporti combinati codificati, pur utilizzando veicoli il cui profilo può eccedere il limite prefissato, sono ammessi a circolare a condizione che i veicoli utilizzati e le linee percorse siano conformi ai requisiti di codifica previsti. 
In caso di mancato rispetto delle condizioni di codifica il trasporto è a tutti gli effetti classificato eccezionale e pertanto deve essere autorizzato come previsto al precedente  punto 6.4.</t>
  </si>
  <si>
    <t>I trasporti combinati codificati, pur utilizzando veicoli il cui profilo può eccedere il limite prefissato, sono ammessi a circolare a condizione che i veicoli utilizzati e le linee percorse siano conformi ai requisiti di codifica previsti.
In caso di mancato rispetto delle condizioni di codifica, il trasporto è a tutti gli effetti classificato eccezionale e pertanto può circolare solo alle condizioni del precedente punto 6.4.</t>
  </si>
  <si>
    <t>Adeguato il punto 6.5 alla nuova formulazione del punto 6.4</t>
  </si>
  <si>
    <t>6.6</t>
  </si>
  <si>
    <t xml:space="preserve">Il  sistema frenante dei treni deve rispondere ai seguenti requisiti:
a)	deve essere comandato direttamente dall’agente di condotta tramite un dispositivo posto in cabina di guida;
b)	deve agire su tutto il treno attivando i dispositivi di frenatura dei veicoli del treno; 
c)	deve entrare in azione spontaneamente in caso di spezzamento del treno;
d)	deve essere regolabile con gradualità sia in fase di frenatura che di sfrenatura;
e)	deve mantenere l’efficienza e l’efficacia anche dopo ripetute frenature e sfrenature.
Un sistema frenante rispondente ai requisiti di cui sopra è detto “freno continuo automatico”. </t>
  </si>
  <si>
    <t>Il nuovo punto 1.3.10, oltre ad aver  esteso il campo di applicazione ai convogli, è stato riformulato in chiave descrittiva mentre gli aspetti prescrittivi sono contenuti nel punto 3.7.2</t>
  </si>
  <si>
    <t>6.7</t>
  </si>
  <si>
    <t>Il sistema frenante di un treno deve assicurarne:
-	l’arresto e le riduzioni di velocità negli spazi di frenatura disponibili (distanza di frenatura);
-	l’arresto in sicurezza di ogni sua parte in caso di spezzamento del treno, 
evitando sollecitazioni trasversali e longitudinali allo stesso, tali da compromettere la circolazione del treno in sicurezza, tenuto conto:
a)	delle caratteristiche tecniche dei veicoli in composizione al treno e del loro carico;
b)	della massa e della lunghezza del treno;
c)	della velocità del treno;
d)	dei parametri e delle caratteristiche tecniche delle linee da percorrere;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t>
  </si>
  <si>
    <t>Il nuovo punto è stato riformulato al fine di rendere la velocità massima ammessa elemento che garantisce la sicurezza in funzione delle caratteristiche del sistema frenante (vedi punto 1.3.9); di conseguenza è stato eliminato l'alinea d)</t>
  </si>
  <si>
    <t>6.8</t>
  </si>
  <si>
    <t>Gli eventuali dispositivi di comando del sistema frenante delle cabine di guida non utilizzate per la guida del treno, presenziate da agenti di condotta, possono essere azionati soltanto per frenature di emergenza; da tale dispositivo è in ogni caso vietata qualunque manovra di sfrenatura del treno.</t>
  </si>
  <si>
    <t>A seguito del confronto con ERA il punto è stato riformulato ma concettualmente ha mantenuto lo stesso significato del principio RCF 2012</t>
  </si>
  <si>
    <t>6.9</t>
  </si>
  <si>
    <t>Un treno deve disporre anche di un sistema di immobilizzazione, indipendente dal sistema frenante di cui al precedente punto 6.6, che permetta, in caso di necessità, la sua immobilizzazione su ogni punto della linea da percorre.</t>
  </si>
  <si>
    <t>Punto soppresso</t>
  </si>
  <si>
    <t xml:space="preserve">A seguito della riformulazione dei punti inerenti alla tematica dello "stazionamento" e dell'"Immobilizzazione" il punto non trova corrispondenza nel nuovo RCF </t>
  </si>
  <si>
    <t>7.1</t>
  </si>
  <si>
    <t xml:space="preserve">La verifica tecnica ad un treno deve interessare gli organi di sicurezza dei veicoli in composizione allo stesso, nonché i carichi, le iscrizioni sui veicoli e il rispetto della massa e della sagoma degli stessi. </t>
  </si>
  <si>
    <t>il punto è stato esteso alla manovra</t>
  </si>
  <si>
    <t>7.2</t>
  </si>
  <si>
    <t>7.3</t>
  </si>
  <si>
    <t>La partenza di ciascun treno è subordinata all’acquisizione dell’evidenza che la verifica tecnica allo stesso abbia dimostrato l’esistenza delle condizioni che garantiscono la circolazione in sicurezza del treno.</t>
  </si>
  <si>
    <t>il concetto è stato esteso alla manovra</t>
  </si>
  <si>
    <t>7.4</t>
  </si>
  <si>
    <t>La partenza di ciascun treno è subordinata alla acquisizione dell’evidenza, sia in fase di frenatura che in fase di sfrenatura, dell’esistenza:
- del regolare funzionamento dei dispositivi di frenatura dei veicoli in composizione al treno muniti di tali dispositivi;
- della regolare azione del sistema frenante lungo tutto il treno.</t>
  </si>
  <si>
    <t>7.5</t>
  </si>
  <si>
    <t>Qualora vengano effettuate operazioni o si determinino condizioni di esercizio che possano compromettere il regolare funzionamento del sistema frenante, oltre alla necessaria verifica di funzionamento, dopo la partenza dalla località nella quale sia stata eseguita tale verifica, l’agente di condotta, alla prima occasione favorevole, prima di raggiungere la velocità massima e comunque prima di impegnare tratti in discesa, deve verificare l’efficacia del sistema frenante effettuando una normale frenatura del treno.</t>
  </si>
  <si>
    <t>A seguito del confronto con ERA, eliminata la modalità di effettuazione della verifica d'efficacia che deve essere determinata dall'impresa ferroviaria.</t>
  </si>
  <si>
    <t>8.1</t>
  </si>
  <si>
    <t>La circolazione ferroviaria è gestita da un regolatore della circolazione, che comanda e controlla, tramite gli apparati di sicurezza o tramite altri agenti, gli enti di sicurezza posti nei tratti di linea e nelle  località di servizio da lui gestiti.</t>
  </si>
  <si>
    <t>La circolazione ferroviaria è gestita da un regolatore della circolazione, che controlla e deve poter comandare, tramite gli apparati di sicurezza, gli enti di sicurezza posti nei tratti di linea e nelle località di servizio da lui gestiti.</t>
  </si>
  <si>
    <t>Alla luce dell'attuale disponibilità di tecnologie di comunicazione, i contesti nei quali lo stato degli enti è rilevato tramite altri agenti si considerano obsoleti.</t>
  </si>
  <si>
    <t>Il punto è stato riformulato delineando "ruolo" e "obblighi"  del regolatore della circolazione</t>
  </si>
  <si>
    <t>8.2</t>
  </si>
  <si>
    <t>8.3</t>
  </si>
  <si>
    <t xml:space="preserve">Tutti i deviatoi di linea e delle località di servizio inseriti sui binari percorsi dai treni devono essere muniti di dispositivi di sicurezza che assicurano gli elementi mobili. </t>
  </si>
  <si>
    <t>8.4</t>
  </si>
  <si>
    <t>Il collegamento di sicurezza è un vincolo d’impianto tra il sistema di segnalamento che concede l’autorizzazione al movimento ad un treno e gli enti interessati dal movimento autorizzato, tale da soddisfare le seguenti condizioni: 
a)	per far concedere l’autorizzazione al movimento al treno è necessario che gli enti interessati al movimento siano disposti e assicurati nella posizione voluta; 
b)	per rimuovere gli enti da questa posizione, occorre che il sistema di segnalamento revochi l’autorizzazione al  movimento al treno e che il treno stesso abbia recepito la revoca dell’autorizzazione al movimento e sia in condizione di rispettarla.</t>
  </si>
  <si>
    <t>II collegamento di sicurezza è un vincolo d'impianto tra il sistema di segnalamento che concede l'autorizzazione al movimento ad un treno e gli enti interessati dal movimento autorizzato, tale da soddisfare le seguenti condizioni:
a) per concedere e far permanere l'autorizzazione al movimento al treno è necessario che gli enti interessati al movimento siano disposti e assicurati nella posizione voluta fino a quando non siano stati percorsi dal treno nella sua interezza;
b) per rimuovere gli enti da questa posizione prima che il treno li abbia percorsi, occorre che il sistema di segnalamento revochi l'autorizzazione al movimento al treno e che il treno stesso abbia recepito la revoca dell'autorizzazione al movimento e sia in condizione di rispettarla.</t>
  </si>
  <si>
    <t>Esplicitata la necessità di sistemi di infill a distanza di frenatura dall'ente che revochino l'autorizzazione al movimento se l'ente non rimane disposto e assicurato nell’idonea posizione.</t>
  </si>
  <si>
    <t xml:space="preserve">Il punto è stato esteso ai convogli.
Sostituite le frasi:
- "non sia stato percorso dal convoglio nella sua interezza" con "necessario a garantire la sicurezza del movimento autorizzato";
-"prima che il convoglio lo abbia percorso" con "necessaria a garantire la sicurezza del movimento autorizzato".
per includere anche gli entim come i deviatoi laterali, richiesti in una posizione specifica per garantire la sicurezza del movimento anche se non percorsi dal convoglio.
</t>
  </si>
  <si>
    <t>8.5</t>
  </si>
  <si>
    <t xml:space="preserve">Tutti i deviatoi interessati alla circolazione dei treni, in linea e nelle località di servizio devono essere muniti di collegamenti di sicurezza con il sistema di segnalamento. </t>
  </si>
  <si>
    <t>Si introduce la sostituzione del termine "deviatoi" con "enti" al fine di rendere il punto coerente al punto 8.2.</t>
  </si>
  <si>
    <t>8.5 bis</t>
  </si>
  <si>
    <t>Nei casi in cui il rispetto del principio di cui al punto 8.4 lettera a) provochi eccessivi disagi con connessi rischi aggiuntivi, è ammesso che un ente sia disposto e assicurato nella posizione voluta successivamente alla concessione dell'autorizzazione al movimento che lo interessa a condizione che, qualora per degrado o altra causa l'ente non si disponga nella posizione voluta, il sistema di segnalamento revochi l'autorizzazione al movimento in modo tale che il treno sia in grado di arrestarsi prima di impegnare l'ente interessato.</t>
  </si>
  <si>
    <t>introdotto principio per tenere conto di determinate situazioni impiantistiche come i PL protetti con segnali propri</t>
  </si>
  <si>
    <t>La modifica si è resa necessaria per tenere conto di quegli enti che pur non essendo inseriti tra i controlli previsti per la concessione dell'autorizzazione al movimento sono autonomamente protetti (es. PL di linea protetti da segnale proprio).</t>
  </si>
  <si>
    <t>8.6</t>
  </si>
  <si>
    <t>8.7</t>
  </si>
  <si>
    <t>8.8</t>
  </si>
  <si>
    <t xml:space="preserve">Ogni itinerario ha inizio da un segnale di terra in corrispondenza del quale può iniziare un’autorizzazione al movimento e termina al successivo segnale di terra in corrispondenza del quale può terminare un’autorizzazione al movimento o in corrispondenza dell’inizio della piena linea oppure, in caso di segnale di partenza comune a più binari, al primo ente  posto a valle del punto di normale fermata (traversa limite, punta di deviatoio, paraurti di binario tronco). </t>
  </si>
  <si>
    <t>8.9</t>
  </si>
  <si>
    <t xml:space="preserve">L'inizio della piena linea deve essere inequivocabilmente individuabile dall’agente di condotta. </t>
  </si>
  <si>
    <t>8.10</t>
  </si>
  <si>
    <t>La predisposizione di un itinerario di un treno richiede:
a)	la regolare disposizione e assicurazione dei deviatoi e degli altri enti di sicurezza interessati in modo da assicurare l’inoltro del treno sul binario prestabilito;
b)	la libertà da veicoli dell’itinerario;
c)	l’impedimento o la sospensione delle manovre che potrebbero comunque interessare l’itinerario stesso.</t>
  </si>
  <si>
    <t>8.11</t>
  </si>
  <si>
    <t>All’interno di una località di servizio, i movimenti contemporanei di terni sono ammessi:
a)	quando i treni percorrono itinerari di per se stessi indipendenti per disposizione di impianto;
b)	quando i collegamenti di sicurezza garantiscono, con la concessione delle autorizzazioni al movimento, la completa indipendenza degli itinerari;</t>
  </si>
  <si>
    <t>Principio semplificato grazie all'introduzione della definizione di indipendenza nel nuovo punto 1.2.16 a cui la nuova formulazione del punto fa riferimento.</t>
  </si>
  <si>
    <t>8.12</t>
  </si>
  <si>
    <r>
      <rPr>
        <i/>
        <sz val="11"/>
        <color theme="1"/>
        <rFont val="Calibri"/>
        <family val="2"/>
        <scheme val="minor"/>
      </rPr>
      <t xml:space="preserve">“Possono essere ammessi movimenti contemporanei dei treni pur essendo convergente il proseguimento di uno dei due itinerari sull’altro itinerario o sul suo proseguimento, purché il punto di convergenza sia protetto dal sistema di segnalamento e di protezione e solo a seguito delle necessarie valutazioni di sicurezza tenuto conto delle caratteristiche della linea, </t>
    </r>
    <r>
      <rPr>
        <b/>
        <i/>
        <strike/>
        <sz val="11"/>
        <color theme="1"/>
        <rFont val="Calibri"/>
        <family val="2"/>
        <scheme val="minor"/>
      </rPr>
      <t>dei treni ammessi a circolare su di essa</t>
    </r>
    <r>
      <rPr>
        <i/>
        <sz val="11"/>
        <color theme="1"/>
        <rFont val="Calibri"/>
        <family val="2"/>
        <scheme val="minor"/>
      </rPr>
      <t>, del sistema di protezione e della velocità con cui si impegnano gli itinerari interessati.”</t>
    </r>
    <r>
      <rPr>
        <sz val="11"/>
        <color theme="1"/>
        <rFont val="Calibri"/>
        <family val="2"/>
        <scheme val="minor"/>
      </rPr>
      <t xml:space="preserve">
Anche in questo caso si evidenzia che il sistema di protezione SCMT non permette una relazione tra le caratteristiche dei treni ammessi a circolare e l’ammissibilità dei movimenti contemporanei su itinerari convergenti, gestendo un controllo fisso di velocità massima (oggi imposta pari a 30 km/h salvo i casi di distanze di protezione del punto di convergenza inferiori a 150 m in cui è prevista la realizzazione a terra di una più severa limitazione a 10 km/h). Con la progressiva estensione sull’IFN del sistema ERTMS/ETCS sarà possibile realizzare una relazione funzionale tra le caratteristiche frenanti dei treni ammessi a circolare e le caratteristiche del punto di convergenza di più itinerari.</t>
    </r>
  </si>
  <si>
    <t xml:space="preserve">Le valutazioni che sono richieste e che possono imporre ulteriori vincoli o mitigazioni devono tener conto delle caratteristiche di linea , dei treni e delle altre caratteristiche segnalate. Se il sistema di protezione non tiene conto in automatico di questi ulteriori vincoli, gli operatori ferroviari (IF e GI) devono applicare il 2.1.1.  </t>
  </si>
  <si>
    <t>8.13</t>
  </si>
  <si>
    <t>Un itinerario non deve poter essere modificato dopo che la relativa autorizzazione al movimento sia stata ricevuta dal treno.</t>
  </si>
  <si>
    <t>8.14</t>
  </si>
  <si>
    <t xml:space="preserve">I deviatoi e le scarpe fermacarri,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8.12 e la disposizione dei deviatoi, nelle linee a semplice binario, per l’ingresso del treno incrociante. </t>
  </si>
  <si>
    <t>I deviatoi e le scarpe fermacarri,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dei punti 8.12 e 19.21 e la disposizione dei deviatoi, nelle linee a semplice binario, per l'ingresso del treno incrociante.</t>
  </si>
  <si>
    <t>Riformulato il principio per tenere conto anche dei movimenti di manovra consentiti di cui al punto 19.21. Recepita osservazione RFI di cui alla nota RFI-DTC\A\0011\P\2018\0002223 del 10/08/2018</t>
  </si>
  <si>
    <t>Sostituiti deviatoi e scarpe fermacarri con enti e aggiornata la numerazione dei riferimenti all'interno del testo.</t>
  </si>
  <si>
    <r>
      <rPr>
        <i/>
        <sz val="11"/>
        <color theme="1"/>
        <rFont val="Calibri"/>
        <family val="2"/>
        <scheme val="minor"/>
      </rPr>
      <t>“I deviatoi e le scarpe fermacarri,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8.12 e la disposizione dei deviatoi, nelle linee a semplice binario, per l’ingresso del treno incrociante”.</t>
    </r>
    <r>
      <rPr>
        <sz val="11"/>
        <color theme="1"/>
        <rFont val="Calibri"/>
        <family val="2"/>
        <scheme val="minor"/>
      </rPr>
      <t xml:space="preserve">
Il principio del RCF trova applicazione nell’ISD articolo 2, comma 7 ed è esteso anche alle manovre, in coerenza con la possibilità di ammettere movimenti di manovra contemporaneamente a movimenti di treno, come stabilito dallo stesso RCF al paragrafo 19.21.</t>
    </r>
  </si>
  <si>
    <t>accettata la segnalazione</t>
  </si>
  <si>
    <t>8.15</t>
  </si>
  <si>
    <t>8.16</t>
  </si>
  <si>
    <t>8.17</t>
  </si>
  <si>
    <t>8.18</t>
  </si>
  <si>
    <r>
      <rPr>
        <b/>
        <i/>
        <strike/>
        <sz val="11"/>
        <color theme="1"/>
        <rFont val="Calibri"/>
        <family val="2"/>
        <scheme val="minor"/>
      </rPr>
      <t xml:space="preserve">“Un’autorizzazione al movimento deve includere almeno un’intera sezione di blocco o un intero itinerario e non può includere parti di essi.”
</t>
    </r>
    <r>
      <rPr>
        <sz val="11"/>
        <color theme="1"/>
        <rFont val="Calibri"/>
        <family val="2"/>
        <scheme val="minor"/>
      </rPr>
      <t xml:space="preserve">
Come è noto tale prescrizione non è pienamente soddisfatta in alcuni impianti della IFN (circa 70). La soluzione tecnica (una luce rossa sovrapposta a un gruppo di due luci gialle con l’aggiunta di una lettera “I” luminosa) è stata recentemente individuata e messa in servizio nella stazione di Roma Termini e, a valle della sperimentazione in corso, potrà essere progressivamente estesa agli altri casi analoghi.</t>
    </r>
  </si>
  <si>
    <t>Il principio è fondamentale per garantire il livello di sicurezza necessario. La conformità che non può essere raggiunta a causa della mancata standardizzazione delle apparecchiature tecnologiche va trattata ai sensi del punto 2.1.1. Relativamente alla "I" luminosa si rimanda alla corrispondenza intercorsa e si resta in attesa di una soluzione conforme ai principi del RCF.</t>
  </si>
  <si>
    <t>8.19</t>
  </si>
  <si>
    <t>9.1</t>
  </si>
  <si>
    <t>Ogni agente che svolge attività connesse con la sicurezza della circolazione deve accertare, per quanto di sua competenza, che la partenza e la marcia del treno avvengano in condizioni di sicurezza.</t>
  </si>
  <si>
    <t>Punto confluito nel punto 2.1.5 che contiene gli stessi obblighi estesi a tutto il personale che svolge attività di sicurezza.</t>
  </si>
  <si>
    <t>9.2</t>
  </si>
  <si>
    <t xml:space="preserve">Prima della partenza dalla località di origine del treno devono essere inseriti  nel SSB del sistema di protezione i dati corrispondenti alle caratteristiche tecniche del treno determinanti per la sicurezza della circolazione. Tali dati devono essere inseriti a convoglio fermo e devono essere modificati, sempre a treno fermo, ogniqualvolta subiscano variazioni. </t>
  </si>
  <si>
    <t>punto modificato esplicitando l'acronimo SSB</t>
  </si>
  <si>
    <t>9.3</t>
  </si>
  <si>
    <t>L’agente di condotta prima della partenza del treno deve acquisire evidenza che siano state consegnate, a lui e agli agenti di condotta di eventuali altre unità di trazione non comandate dalla cabina di guida utilizzata per la condotta del treno, il supporto di cui al punto 4.16, quando previsto, e le prescrizioni di movimento e tecniche necessarie; egli deve inoltre provvedere al controllo delle autorizzazioni relative al personale che ha richiesto l’accesso alla cabina di guida.</t>
  </si>
  <si>
    <t>9.4</t>
  </si>
  <si>
    <t xml:space="preserve">L’agente di condotta può partire solo dopo aver ricevuto conferma dell’ultimazione delle operazioni propedeutiche alla partenza, incluso, per i treni viaggiatori, l’incarrozzamento, e aver verificato che il sistema di segnalamento abbia concesso l’autorizzazione al movimento. </t>
  </si>
  <si>
    <t>L'agente di condotta può partire solo dopo aver ricevuto conferma dell'ultimazione delle operazioni propedeutiche alla partenza, incluso, per i treni viaggiatori, I'incarrozzamento e la verifica, tramite il sistema di cui al punto 3.2, che le porte siano chiuse e bloccate e aver verificato che il sistema di segnalamento abbia concesso l'autorizzazione al movimento.</t>
  </si>
  <si>
    <t>Modificato punto per includere le verifiche relative al blocco porte. Recepita nota  004728/2014</t>
  </si>
  <si>
    <t>eliminato l'inciso "tramite il sistema di cui al punto 3.2" del RCF 1° consultazione, riferito al sistema di comando e controllo delle porte, per uniformarlo al punto 3.3.5 dove non si parla di sistema ma di funzioni svolte.</t>
  </si>
  <si>
    <t>9.5</t>
  </si>
  <si>
    <t>Qualora l’autorizzazione al movimento non sia indirizzata dal sistema di segnalamento univocamente al treno a cui si riferisce, la partenza deve essere autorizzata dal regolatore della circolazione.</t>
  </si>
  <si>
    <t>Questo contesto di esercizio è ritenuto obsoleto in quanto non conforme al punto 3.6.1 del nuovo RCF che recepisce modificandolo il punto 5.1 del RCF 2012.</t>
  </si>
  <si>
    <t>9.6</t>
  </si>
  <si>
    <t>9.7</t>
  </si>
  <si>
    <t>9.8</t>
  </si>
  <si>
    <t>10.1</t>
  </si>
  <si>
    <t xml:space="preserve">Chiunque, nell’ambito delle proprie competenze, rilevi una anormalità che possa compromettere la sicurezza della circolazione deve provvedere ad arrestare la circolazione con i mezzi di cui dispone, incluse le funzioni a tal fine disponibili nel sistema di segnalamento utilizzato, nella maniera più sollecita e tempestiva, in relazione alle circostanze ed alle possibilità pratiche presenti al momento. Ogni oggetto di giorno od anche le sole braccia, e qualunque luce di notte, agitati violentemente, impongono l’arresto dei treni. </t>
  </si>
  <si>
    <t>E' stato sostituito il concetto di "anormalità che possa compromettere la sicurezza della circolazione" , che sembra richiamare  problematiche originate all'interno del sistema ferroviario, con "pericolo per la circolazione" riconducibile anche a cause esterne al sistema. 
E' stato aggiunto per chiunque rilevi il pericolo l'obbligo ad avvisare il regolatore della circolazione.
E' stato sostituito "treni" con "convogli".</t>
  </si>
  <si>
    <t>10.2</t>
  </si>
  <si>
    <t>10.3</t>
  </si>
  <si>
    <t>In caso di anormalità che interessi la sicurezza della circolazione, fermo restando quanto previsto al punto 10.1, sulle linee appositamente attrezzate si deve inviare la chiamata di emergenza.</t>
  </si>
  <si>
    <t>E' stato sostituito il concetto di "anormalità che possa compromettere la sicurezza della circolazione" , che sembra richiamare  problematiche originate all'interno del sistema ferroviario, con "pericolo per la circolazione" riconducibile anche a cause esterne al sistema.  
Aggiornata la numerazione del riferimento all'interno del testo.</t>
  </si>
  <si>
    <t>10.4</t>
  </si>
  <si>
    <t>10.5</t>
  </si>
  <si>
    <t>Qualora, in seguito ad una anormalità che interessi la sicurezza della circolazione, si verifichi l’arresto dei treni, la ripresa della corsa deve essere autorizzata dal regolatore della circolazione di giurisdizione previa adozione di tutti i necessari controlli e provvedimenti atti ad assicurare il proseguimento del treno in condizioni di sicurezza e notifica all’agente di condotta delle modalità per la ripresa ed il proseguimento della corsa.</t>
  </si>
  <si>
    <t>10.6</t>
  </si>
  <si>
    <t>Ogni anormalità alla circolazione di un treno deve essere comunicata dall’agente di condotta al regolatore della circolazione di giurisdizione. 
Qualora l’anormalità abbia determinato l’arresto del treno, nella comunicazione l’agente di condotta deve precisare, oltre alle cause dell’anormalità, il punto di arresto (segnale di terra, progressiva chilometrica o itinerario di una località di servizio) e la presenza o meno dell’autorizzazione al movimento. In tale evenienza l’agente di condotta deve anche assicurare l’immobilità del treno.</t>
  </si>
  <si>
    <t>Ogni anormalità alla circolazione di un treno deve essere comunicata dall'agente di condotta al regolatore della circolazione di giurisdizione.
Qualora l'anormalità abbia determinato l'arresto del treno, nella comunicazione l'agente di condotta deve precisare, oltre alle cause dell'anormalità, il punto di arresto (segnale di terra, progressiva chilometrica o itinerario di una località di servizio, ecc.) e la presenza o meno dell'autorizzazione al movimento. In tale evenienza l'agente di condotta deve anche assicurare l'immobilità del treno.</t>
  </si>
  <si>
    <t>evidenziato con "ecc." che l'elenco ra parentesi non è esaustivo</t>
  </si>
  <si>
    <t>10.7</t>
  </si>
  <si>
    <t>Il regolatore della circolazione che rilevi o venga a conoscenza di una anormalità alla circolazione di un treno deve attivarsi tempestivamente per contattare l’agente di condotta. Nel caso in cui la comunicazione non sia possibile, il regolatore della circolazione deve attivare le procedure per il raggiungimento e l’immobilizzazione del treno prima che l’immobilizzazione stessa non sia più garantita dal sistema frenante e per l’eventuale soccorso dell’agente di condotta.</t>
  </si>
  <si>
    <t>E' stato eliminato il riferimento al soccorso all'agente di condotta in quanto non rientrante nell'ambito di competenza dell'Agenzia.
Sostituito "treni" con "convogli".</t>
  </si>
  <si>
    <t>10.8</t>
  </si>
  <si>
    <t xml:space="preserve">Il regolatore della circolazione che rilevi o venga a conoscenza della presenza lungo la linea di persone o di animali di grossa taglia, deve mettere in atto provvedimenti tali da consentire la circolazione dei treni in sicurezza e l’incolumità di persone ed animali. </t>
  </si>
  <si>
    <t>10.9</t>
  </si>
  <si>
    <t>La mancanza o l’imperfetta o incompleta indicazione della autorizzazione al movimento deve essere considerata come assenza di autorizzazione al movimento e, per la prosecuzione del treno dovranno essere applicate le norme di cui al punto 11.</t>
  </si>
  <si>
    <t>Esplicitato il riferimento al sistema di segnalamento.
Tolto il rimando alla ripresa della marcia in quanto riconducibile al principio comune applicabile in casi di assenza dell'autorizzazione al movimento.</t>
  </si>
  <si>
    <t>10.10</t>
  </si>
  <si>
    <t>Un treno può retrocedere nella precedente località di servizio solo in casi eccezionali. Qualora il movimento di retrocessione non sia autorizzato dal sistema di segnalamento, esso può avvenire solo a seguito di autorizzazione del regolatore della circolazione di giurisdizione e a condizione che la cabina di guida da cui viene eseguita la retrocessione si trovi in testa al convoglio nel senso del movimento di retrocessione. Il regolatore della circolazione, prima di autorizzare il movimento di retrocessione, deve accertare la libertà da veicoli del tratto di linea e degli itinerari interessati, accertare la corretta chiusura dei PL interessati e notificare al treno le necessarie prescrizioni di movimento.</t>
  </si>
  <si>
    <t>Recepita nota 005172/2017 inerente alla retrocessione</t>
  </si>
  <si>
    <t>10.11</t>
  </si>
  <si>
    <t>L’agente di condotta deve arrestare prontamente il treno qualora venga indebitamente  ricevuto su un binario incompatibile al servizio da svolgere o inoltrato su una linea diversa da quella che deve essere percorsa.</t>
  </si>
  <si>
    <t>Sostituito "treni" con "convogli" e di conseguenza  è stato tenuto conto della possibilità che alla testa del convoglio ci sia agente diverso da quello di condotta con compiti di controllo del percorso e di frenatura in caso di emergenza.</t>
  </si>
  <si>
    <t>10.12</t>
  </si>
  <si>
    <t>Qualora per intemperie o per situazioni contingenti i segnali di terra non fossero visibili a sufficiente distanza, l’agente di condotta dovrà ridurre la velocità del treno in modo da percepire tempestivamente l’aspetto dei segnali.</t>
  </si>
  <si>
    <t>Modificato "sufficiente distanza" in "distanza prevista" per indicare all'agente di condotta un termine preciso entro il quale deve iniziare l'eventuale riduzione di velocità.</t>
  </si>
  <si>
    <t>10.13</t>
  </si>
  <si>
    <t xml:space="preserve">Qualora siano presenti persone oppure ne sia ipotizzabile la presenza in prossimità del binario percorso dal treno  in posizione potenzialmente pericolosa, anche in relazione alle condizioni di visibilità, alle caratteristiche della linea e alla presenza di altri treni sui binari attigui, l’agente di condotta deve emettere segnalazioni acustiche per richiamare l’attenzione delle persone o segnalare situazioni di emergenza. </t>
  </si>
  <si>
    <t>10.14</t>
  </si>
  <si>
    <t xml:space="preserve">Nel caso in cui debba allontanarsi dalla cabina di guida l’agente di condotta deve assicurarsi preventivamente che il treno sia immobilizzato e che sia impedito l’accesso in cabina di guida a persone non autorizzate. </t>
  </si>
  <si>
    <t>10.15</t>
  </si>
  <si>
    <t xml:space="preserve">La presenza di persone lato interbinario è ammessa solo se strettamente necessaria e previa conferma da parte del regolatore della circolazione dell’avvenuta sospensione della circolazione sui binari attigui. 
La circolazione può essere ripresa solo dopo che il regolatore della circolazione abbia avuto evidenza che nell’interbinario non si trovi più nessuno. </t>
  </si>
  <si>
    <t>Nel caso in cui sia necessario scendere dal treno,  l'accesso all'interbinario è ammesso solo se strettamente necessario e previa conferma da parte del regolatore della circolazione dell'avvenuta sospensione della circolazione sui binari attigui.
La circolazione può essere ripresa solo dopo che il regolatore della circolazione abbia avuto evidenza che nell'interbinario non si trovi più nessuno.</t>
  </si>
  <si>
    <t>Esplicitata la situazione a cui si riferisce il punto.</t>
  </si>
  <si>
    <t>Aggiunto "se non segnalato come zona sicura rispetto alla circolazione dei veicoli",  sostituito binari attigui con binari interessati</t>
  </si>
  <si>
    <t>10.16</t>
  </si>
  <si>
    <t>Nei casi di imminente pericolo, qualunque agente può richiedere, anche verbalmente, la disalimentazione della linea aerea di contatto, dichiarando il motivo della richiesta e declinando le proprie generalità.</t>
  </si>
  <si>
    <t>Aggiunta la seconda parte del principio "Fino alla comunicazione della conferma dell’avvenuta tolta tensione la linea aerea va considerata sotto tensione.".</t>
  </si>
  <si>
    <t>11.1</t>
  </si>
  <si>
    <t>In mancanza di una o più condizioni di sicurezza,  il movimento del treno potrà avvenire nel rispetto di quanto di seguito indicato: 
a)	in mancanza della condizione di libertà dell’itinerario o  del tratto di linea, il treno può circolare solamente con marcia a vista sull’itinerario o sul tratto di linea interessati a condizione che non risulti che il treno precedente si trovi ancora sull’itinerario o sul tratto di linea interessato. La circolazione del treno può avvenire senza la marcia a vista a condizione che venga preventivamente accertata anche la libertà da veicoli del tratto stesso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nella corretta posizione i deviatoi;
c)	in mancanza della attivazione dei dispositivi che inibiscono il transito lato strada in corrispondenza dei PL, la circolazione del treno sugli stessi deve avvenire nel rispetto di quanto previsto al successivo punto 15;
d)	in mancanza delle condizioni di sicurezza relative a punti singolari della linea, come ad esempio le zone caduta massi, la circolazione del treno su tali punti deve avvenire nel rispetto delle specifiche procedure cautelative della sicurezza stabilite tenuto conto del punto singolare protetto.</t>
  </si>
  <si>
    <t>In mancanza di una o più condizioni di sicurezza, il movimento del treno potrà avvenire solo dopo che siano stati adottati i provvedimenti atti a garantire l'assenza di movimenti incompatibili e nel rispetto di quanto di seguito indicato:
a) in mancanza della condizione di libertà dell'itinerario o del tratto di linea  il treno può circolare solamente con marcia a vista sull'itinerario o sul tratto di linea interessati a condizione che  non risulti che il treno precedente si trovi ancora sull'itinerario o sul tratto di linea interessato. La circolazione del treno può avvenire senza la marcia a vista a condizione che venga preventivamente accertata anche la libertà da veicoli del tratto stesso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nella corretta posizione i deviatoi;
c) in mancanza della attivazione dei dispositivi che inibiscono il transito lato strada in corrispondenza dei PL, la circolazione del treno sugli stessi deve avvenire nel rispetto di quanto previsto al successivo punto 15;
d) in presenza delle segnalazioni di anormalità di cui al punto 2.19 , la circolazione del treno deve avvenire nel rispetto delle specifiche procedure cautelative della sicurezza.</t>
  </si>
  <si>
    <t>Esplicitata la necessità di garantire assenza di movimenti incompatibili e adeguato punto alla nuova formulazione del 2.19.
Recepite al punto d) le note 002548/2014
002626/2014</t>
  </si>
  <si>
    <t xml:space="preserve">Sostituita "In mancanza di una o più condizioni di sicurezza" con "Qualora il sistema di segnalamento non conceda l'autorizzazione al movimento" aggiungendo il concetto che devono essere garantite tutte le condizioni non accertate del sistema di segnalamento da parte del regolatore della circolazione avvalendosi anche del personale del treno o di altro personale.
Nell'alinea c) sostituito "inibiscono" con "impongono il divieto" in quanto i dispositivi lato strada non sono in grado di impedire l'attraversamento ma ne prescrivono il divieto.
Specificati i movimenti incompatibili di altri veicoli e convogli.
</t>
  </si>
  <si>
    <t>11.2</t>
  </si>
  <si>
    <t>Qualora le condizioni di sicurezza mancanti e le corrispondenti modalità di circolazione del treno di cui al precedente punto 11.1 siano gestite in modo automatico dal sistema di segnalamento la circolazione del treno potrà avvenire tramite la concessione di una specifica autorizzazione al movimento concessa dal sistema stesso.</t>
  </si>
  <si>
    <t xml:space="preserve">Eliminato il termine "automatico" per comprendere anche i casi in cui è necessario l'intervento del regolatore della circolazione per attivare la "specifica autorizzazione" concessa da sistema stesso. </t>
  </si>
  <si>
    <t>11.3</t>
  </si>
  <si>
    <t xml:space="preserve">Qualora il sistema non sia in grado di concedere nemmeno la specifica autorizzazione al movimento di cui al punto 11.2, il regolatore della circolazione potrà concedere, previo accertamento delle condizioni di sicurezza mancanti e adozione dei relativi provvedimenti, l’autorizzazione al movimento tramite prescrizione di movimento che dovrà contenere anche le corrispondenti modalità di circolazione in conformità con il precedente punto 11.1.  </t>
  </si>
  <si>
    <t>11.4</t>
  </si>
  <si>
    <t>L’accertamento della completezza del treno e il controllo e la manovra dei deviatoi, di cui alle lettere b) e c) del precedente punto 11.1, possono essere richiesti all’agente di condotta, il quale dovrà effettuare tali operazioni nel rispetto delle specifiche procedure emanate tenuto conto, rispettivamente, delle caratteristiche del treno e dei deviatoi.</t>
  </si>
  <si>
    <t>Esplicitata la possibilità per l'agente di condotta di affidare ad altri agenti gli adempimenti a lui richiesti.</t>
  </si>
  <si>
    <t>11.5</t>
  </si>
  <si>
    <t>Ogni qualvolta vengano svolte  attività connesse con la sicurezza non protette dai dispositivi tecnologici, devono essere messi in atto i necessari provvedimenti tecnico-organizzativi atti ad assicurare che sia comunque garantita la sicurezza della circolazione. In particolare:
- devono essere considerate sempre mancanti le condizioni di sicurezza della cui esistenza  non si abbia riscontro certo;
- deve farsi ricorso all’uso delle funzioni di soccorso relative agli apparati di sicurezza solo dopo avere preventivamente effettuato tutti gli accertamenti e i controlli richiesti per assicurare le condizioni di sicurezza normalmente garantite dagli apparati di sicurezza stessi.</t>
  </si>
  <si>
    <t>Il punto 11.5 del RCF 2012 è stato sdoppiato:
- la prima parte, essendo stata inserita in un paragrafo che riguarda tutti i dispositivi tecnologici, è stata generalizzata a tutte le funzioni di sicurezza e non solo a quelle di terra,  sia in caso di degrado che in assenza di dispositivi disponibili in base a quanto disposto al punto 2.1.2 ;
 - Il secondo alinea continua a riguardare solo i dispositivi di terra ed  è stato riformulato mantenendo inalterato il principio ed è confluito nel  punto 4.2.2.</t>
  </si>
  <si>
    <t>11.6</t>
  </si>
  <si>
    <t>Qualora in assenza di autorizzazione al movimento l’agente di condotta non possa mettersi in contatto con il regolatore della circolazione, la circolazione dei treni deve essere sospesa.</t>
  </si>
  <si>
    <t>Eliminato "treni" per estendere il principio a tutti le tipologie di movimento.</t>
  </si>
  <si>
    <t>12.1</t>
  </si>
  <si>
    <t xml:space="preserve">Il SSB del sistema di protezione della marcia o una o più funzioni di sicurezza da esso fornite possono essere esclusi soltanto qualora strettamente necessario al proseguimento del treno (autorizzazione al movimento concessa tramite prescrizione, guasto del sistema di protezione). </t>
  </si>
  <si>
    <t>Introdotto il concetto di "funzioni di protezione della marcia" eliminando il riferimento alle apparecchiature SSB che le assolvono. 
Esteso il concetto anche alle manovre.
Eliminati i riferimenti alle specifiche tipologie di circolazione che ne richiedono l'esclusione.</t>
  </si>
  <si>
    <t>12.2</t>
  </si>
  <si>
    <t xml:space="preserve">L’agente di condotta non può escludere il SSB o una o più funzioni di sicurezza da esso realizzate se non previa autorizzazione del regolatore della circolazione, che la potrà concedere solo dopo aver adottato le necessarie precauzioni sulla base degli elementi forniti dall’agente di condotta e degli altri elementi in suo possesso. </t>
  </si>
  <si>
    <t xml:space="preserve">Introdotto il concetto di "funzioni di protezione della marcia" eliminando il riferimento alle apparecchiature SSB che le assolvono. 
</t>
  </si>
  <si>
    <t>12.3</t>
  </si>
  <si>
    <t xml:space="preserve">Per la circolazione di un treno in assenza della protezione del sistema, devono sussistere tutte le seguenti condizioni:
a)	risulti attivo il dispositivo di controllo della vigilanza dell’agente di condotta oppure, in caso di guasto di tale dispositivo,  siano adottate le misure previste al punto 16.6, sesto alinea. 
b)	non siano in atto movimenti contemporanei non indipendenti per disposizione di impianto;
c)	siano adottate, da parte del regolatore della circolazione e dell’agente di condotta, le necessarie ulteriori mitigazioni, atte ad assicurare la circolazione del treno in sicurezza, da definire tenendo conto almeno dei seguenti elementi:
- caratteristiche del tratto di linea da percorrere ed intensità del traffico sullo stesso;
- caratteristiche del materiale rotabile componente il treno e del servizio da svolgere;
Non deve essere comunque superata la velocità di 50 km/h, che deve essere imposta dal sistema di protezione in modo automatico in relazione all’anormalità in atto, salvo il caso in cui il SSB debba essere escluso. </t>
  </si>
  <si>
    <t>Aggiunto "Ferme restando le altre limitaizoni di velocità" per rafforzare il concetto che le  ulteriori limitazioni di velocità eventualmente prescritte  devono essere comunque rispettate.</t>
  </si>
  <si>
    <r>
      <rPr>
        <i/>
        <sz val="9.35"/>
        <color theme="1"/>
        <rFont val="Calibri"/>
        <family val="2"/>
      </rPr>
      <t xml:space="preserve">“Per la circolazione di un treno in assenza della protezione del sistema, devono sussistere tutte le seguenti condizioni:
a)	risulti attivo il dispositivo di controllo della vigilanza dell’agente di condotta oppure, in caso di guasto di tale dispositivo, siano adottate le misure previste al punto 16.6, sesto alinea. 
b)		non siano in atto movimenti contemporanei non indipendenti per disposizione di impianto;
c)		</t>
    </r>
    <r>
      <rPr>
        <b/>
        <i/>
        <strike/>
        <sz val="9.35"/>
        <color theme="1"/>
        <rFont val="Calibri"/>
        <family val="2"/>
      </rPr>
      <t>siano adottate, da parte del regolatore della circolazione e dell’agente di condotta, le necessarie ulteriori mitigazioni, atte ad assicurare la circolazione del treno in sicurezza, da definire tenendo conto almeno dei seguenti elementi:
-	caratteristiche del tratto di linea da percorrere ed intensità del traffico sullo stesso;
-		caratteristiche del materiale rotabile componente il treno e del servizio da svolgere;</t>
    </r>
    <r>
      <rPr>
        <sz val="11"/>
        <color theme="1"/>
        <rFont val="Calibri"/>
        <family val="2"/>
        <scheme val="minor"/>
      </rPr>
      <t xml:space="preserve">
</t>
    </r>
    <r>
      <rPr>
        <i/>
        <sz val="11"/>
        <color theme="1"/>
        <rFont val="Calibri"/>
        <family val="2"/>
        <scheme val="minor"/>
      </rPr>
      <t xml:space="preserve">Non deve essere comunque superata la velocità di 50 km/h, che deve essere imposta dal sistema di protezione in modo automatico in relazione all’anormalità in atto, salvo il caso in cui il SSB debba essere escluso.” 
</t>
    </r>
    <r>
      <rPr>
        <sz val="11"/>
        <color theme="1"/>
        <rFont val="Calibri"/>
        <family val="2"/>
        <scheme val="minor"/>
      </rPr>
      <t xml:space="preserve">
Si ritiene che quanto indicato alla lettera c) del suddetto paragrafo sia difficilmente attuabile da parte degli agenti preposti alla sua osservanza. Al fine di conseguire comunque l’obiettivo di sicurezza del principio del RCF, nella disposizione di esercizio n. 8/2014 è stata prevista una ulteriore misura mitigativa, di immediata e agevole applicabilità ed efficacia, consistente nel limitare la circolazione del treno non protetto alla prima località di servizio idonea a consentire la risoluzione del guasto/anormalità o il suo ricovero.</t>
    </r>
  </si>
  <si>
    <t>L'individuazione delle ulteriori mitigazioni di cui all'alinea c), che è stata individuata da RFI come ricovero nella prima località di servizio idonea al ricovero deve essere supportata da idonea analisi del rischio che ne dimostri l'efficacia tenuto conto delle caratteristiche della linea e del traffico sulla stessa e del materiale del treno coinvolto nel degrado e del servizio che sta svolgendo. Il regolatore della circolazione e l'agente di condotta devono adottare le misure che sono state individuate dal Gestore e della Impresa ferroviaria in conformità alle norme e alle procedure del proprio Sistema di Gestione della Sicurezza. Pertanto il principio non viene modificato.</t>
  </si>
  <si>
    <t>12.4</t>
  </si>
  <si>
    <t xml:space="preserve">Nel caso di arresto di un treno per intervento del sistema di protezione, la ripresa della corsa dello stesso può avvenire solo alle condizioni di cui al punto 10.5. </t>
  </si>
  <si>
    <t>Sostituito "treno" con "convoglio"</t>
  </si>
  <si>
    <t>13.1</t>
  </si>
  <si>
    <t xml:space="preserve">Il regolatore della circolazione, in presenza di anormalità che determinino criticità alla circolazione ferroviaria, dovrà attivare le procedure per l’adozione dei provvedimenti volti al ripristino delle condizioni normali di circolazione. </t>
  </si>
  <si>
    <t>Il regolatore della circolazione, in presenza di anormalità che determinino criticità alla circolazione ferroviaria o di allerta di cui al punto 4.5 bis, deve attivare le procedure per l'adozione dei provvedimenti volti al ripristino delle condizioni normali di circolazione.</t>
  </si>
  <si>
    <t>Inserito riferimento al nuovo punto 4.5 bis.
Recepite note 2626/2014
2548/2014</t>
  </si>
  <si>
    <t>13.2</t>
  </si>
  <si>
    <t>Qualora durante la marcia del treno l’agente di condotta rilevi anormalità all’infrastruttura ferroviaria o al binario percorso (sbandamenti o sobbalzi), deve darne immediata comunicazione al regolatore della circolazione il quale deve attivare le procedure per l’adozione dei provvedimenti necessari ad assicurare il movimento dei treni in condizioni di sicurezza.</t>
  </si>
  <si>
    <t>13.2 bis</t>
  </si>
  <si>
    <t>Gli addetti al rilevamento delle segnalazioni e degli allerta di cui al punto 4.5 bis devono adottare immediatamente, in presenza di dette segnalazioni ed allerta, i provvedimenti necessari a garantire la sicurezza della circolazione.</t>
  </si>
  <si>
    <t>recepita nota 06658/14 relativa alla necessità di adottare immediatamente provvedimenti restrittivi della circolazione qualora in particolare i sistemi di diagnostica del binario rilevino non conformità.</t>
  </si>
  <si>
    <t>13.3</t>
  </si>
  <si>
    <t>Le restrizioni temporanee di velocità eventualmente necessarie, denominate rallentamenti, e i tratti di binario a cui si riferiscono devono essere tempestivamente comunicate ai treni con il sistema di segnalamento.</t>
  </si>
  <si>
    <t>Aggiunto  "alle manovre"</t>
  </si>
  <si>
    <t>13.4</t>
  </si>
  <si>
    <t xml:space="preserve">Qualora ai fini del precedente punto 13.3  siano utilizzati segnali di terra con caratteristiche di cui al punto 5.8, il rallentamento deve anche  essere notificato attraverso prescrizione di movimento. Qualora per esigenze improvvise  sia necessario attivare un rallentamento prima  della posa dei segnali di terra, in attesa di tale posa l’inizio e la fine del rallentamento devono coincidere con punti della linea facilmente ed inequivocabilmente individuabili. </t>
  </si>
  <si>
    <t>13.5</t>
  </si>
  <si>
    <t>I rallentamenti devono essere protetti dai sistemi di protezione della marcia dei treni.</t>
  </si>
  <si>
    <t>Introdotto il concetto di "funzioni di protezione della marcia" eliminando il riferimento ai sistemi che le assolvono. 
Aggiunto "manovre"</t>
  </si>
  <si>
    <t>13.6</t>
  </si>
  <si>
    <t>Qualora per esigenze improvvise sia necessario attivare un rallentamento prima della sua protezione da parte del sistema di protezione, il rallentamento deve iniziare dalla posizione in cui si trova il treno al momento della comunicazione e deve terminare in un punto facilmente e inequivocabilmente individuabile sul terreno.</t>
  </si>
  <si>
    <t>Esteso anche alle manovre.</t>
  </si>
  <si>
    <t>13.7</t>
  </si>
  <si>
    <t>Se un segnale di terra atto alla concessione della autorizzazione al movimento manca o fornisce indicazioni imperfette o incomplete, si deve considerare come se esso non stia fornendo autorizzazione al movimento e per la prosecuzione del treno dovranno essere applicate le norme di cui al punto 10.9.</t>
  </si>
  <si>
    <t xml:space="preserve">Il punto è confluito nel punto 4.2.4 che nel quale è stato esplicitato il riferimento al sistema di segnalamento. </t>
  </si>
  <si>
    <t>14.1</t>
  </si>
  <si>
    <t xml:space="preserve">La circolazione dei treni in senso opposto rispetto a quello per cui il binario è attrezzato è ammessa, solo in caso di eventi improvvisi che impediscono il transito sul binario previsto, al fine di consentire ai treni già in circolazione di superare il tratto interessato dall’anormalità. </t>
  </si>
  <si>
    <t>Aggiunto "solo"  per esplicitare che si tratta dell'unico caso in cui è ammesso circolare in senso opposto a quello per il quale il binario è attrezzato.</t>
  </si>
  <si>
    <t>14.2</t>
  </si>
  <si>
    <t>La circolazione in senso opposto rispetto a quello per cui il binario è attrezzato deve essere gestita in modo da assicurare, ad ognuno dei treni inviati, il tratto di via libero, concesso in uso esclusivo e protetto da indebiti accessi di altri veicoli, mettendo inoltre in atto i necessari provvedimenti di sicurezza di cui al precedente punto 11.</t>
  </si>
  <si>
    <t>15.1</t>
  </si>
  <si>
    <t xml:space="preserve">Ogni qualvolta, per guasto o altra causa, i dispositivi che inibiscono il transito lato strada (barriere, semibarriere, segnali luminosi e acustici, ecc.) non vengono attivati, i PL possono essere impegnati dai treni solo dopo che il regolatore della circolazione abbia messo in atto, in relazione alle caratteristiche del PL, dei convogli e alle condizioni ambientali, i provvedimenti cautelativi (utilizzazione di dispositivi, modalità di attraversamento, ecc.) che assicurino l’assenza dei transiti lato strada fintanto che il treno non venga percepito come ostacolo dagli utenti della strada. </t>
  </si>
  <si>
    <t>Ogni qualvolta, per guasto o altra causa, i dispositivi che inibiscono il transito Iato strada (barriere, semibarriere, segnali luminosi e acustici, ecc.) non vengono attivati, i PL possono essere impegnati dai treni solo dopo che il regolatore della circolazione abbia ricevuto conferma che siano stati messi in atto, in relazione alle caratteristiche del PL, dei convogli e alle condizioni ambientali, i provvedimenti cautelativi (utilizzazione di dispositivi, modalità di attraversamento, ecc.) che assicurino l'assenza dei transiti Iato strada fintanto che il treno non venga percepito come ostacolo dagli utenti della strada.</t>
  </si>
  <si>
    <t>punto riformulato per tenere conto del caso in cui i provvedimenti vengano messi in atto da soggetti differenti dal regolatore</t>
  </si>
  <si>
    <t xml:space="preserve">Sostituito "inibiscono" con "impongono il divieto" in quanto i dispositivi lato strada non sono in grado di impedire l'attraversamento ma ne prescrivono il divieto.. 
Aggiunta la manora. Sostituito "conferma" con "evidenza" per includere anche i casi in cui il regolatore della circolazione può acquisire l'informazione in autonomia,
</t>
  </si>
  <si>
    <t>15.2</t>
  </si>
  <si>
    <t>Ogni qualvolta per guasto o altra causa i dispositivi di cui al punto 4.24 non consentano di verificare la libertà dell’attraversamento di un P.L. deve essere prescritta la marcia a vista al treno nell’impegnare l’attraversamento medesimo.</t>
  </si>
  <si>
    <t>Eliminato il riferimento esplicito alla marcia a vista per non escludere altre modalità di accertamento della libertà dell'attraversamento
Aggiornata la numerazione del riferimento all'interno del testo.</t>
  </si>
  <si>
    <t>15.3</t>
  </si>
  <si>
    <t xml:space="preserve">L’agente di condotta che rilevi la mancata od irregolare attivazione dei dispositivi che inibiscono il transito lato strada di un P.L. deve subito notificarla al regolatore della circolazione. </t>
  </si>
  <si>
    <t>Sostituito "inibiscono" con "impongono il divieto" in quanto i dispositivi lato strada non sono in grado di impedire l'attraversamento ma ne prescrivono il divieto.</t>
  </si>
  <si>
    <t>16.1</t>
  </si>
  <si>
    <t>In caso di anormalità ai veicoli il treno non può proseguire se non sono garantite le condizioni di circolazione in sicurezza.</t>
  </si>
  <si>
    <t>Esteso alle manovre.
Introdotti gli aspetti da considerare per stabilire le condizioni di prosecuzione a fronte di un guasto ai veicoli compreso l'obbligo di comunicazione al regolatore dell'anormalità e delle condizioni di ripresa della marcia.</t>
  </si>
  <si>
    <t>16.2</t>
  </si>
  <si>
    <t xml:space="preserve">In presenza di anormalità ai veicoli di un treno segnalata dal sistema di rilevamento di terra (punto 2.19), il regolatore della circolazione deve provvedere ad arrestare prima possibile il treno interessato, qualora non vi abbia provveduto direttamente il sistema stesso, e comunicare, in ogni caso, all’agente di condotta tutte le informazioni relative all’anormalità segnalata. </t>
  </si>
  <si>
    <t>Sostituito "sistema di rilevamento di terra" con "dispositivi di terra". 
Aggiornata numerazione del riferimento all'inerno del testo.</t>
  </si>
  <si>
    <t>16.3</t>
  </si>
  <si>
    <t xml:space="preserve">In presenza di anormalità ai veicoli segnalata dai dispositivi di bordo di cui al punto 3.5, l’agente di condotta provvederà ad arrestare o meno il treno sulla base delle segnalazioni a bordo e di quanto previsto nelle specifiche procedure. </t>
  </si>
  <si>
    <t>aggiunto "in ogni altro modo rilevate" per includere altre modalità di rilevamento</t>
  </si>
  <si>
    <t>16.4</t>
  </si>
  <si>
    <t xml:space="preserve">Le misure necessarie, in base alle anormalità riscontrate e alla visita al materiale rotabile (ripresa della marcia con o senza limitazione della velocità, richiesta di soccorso, ecc.), devono essere stabilite dall’agente di condotta sulla base delle indicazioni riportate nelle specifiche procedure. </t>
  </si>
  <si>
    <t xml:space="preserve">A seguito del confronto con ERA, non viene esplicitato il soggetto che ha in carico le misure necessarie da adottare </t>
  </si>
  <si>
    <t>16.5</t>
  </si>
  <si>
    <t>Un treno non può partire dalla località di servizio di origine se nella cabina guida di testa e nelle altre eventuali cabine da utilizzare durante il percorso per la condotta del treno, non sono presenti e funzionanti tutte le apparecchiature di cui al punto 3.2, in coerenza con l’attrezzaggio delle linee da percorrere.</t>
  </si>
  <si>
    <t>A seguito del confronto con ERA sottintesa la presenza delle apparecchiature che devono rispondere ai requisiti dei punti 3.1.3, 3.3.1 e 3.8.9</t>
  </si>
  <si>
    <t>16.6</t>
  </si>
  <si>
    <t>Qualora durante il percorso una delle apparecchiature di cui al punto 3.2 si guasti e non sia possibile ripristinarne il funzionamento:
-	se  non è possibile comandare il sistema  frenante del treno dalla cabina di guida di testa il treno non potrà più proseguire;
-	se non è possibile visualizzare correttamente in cabina, ove previsto, le autorizzazioni al movimento, per la prosecuzione del treno dovranno essere applicate le norme di cui al punto 10.9;
-	se  non è possibile ripristinare la funzione di protezione della marcia dei treni è ammesso che il treno possa proseguire nel rispetto di quanto indicato al punto 12;
-	se non è possibile ripristinare il funzionamento del dispositivo di visualizzazione della velocità istantanea il treno potrà proseguire fino alla località di termine corsa solo se è presente in cabina di guida un dispositivo ausiliario di visualizzazione della velocità  e la protezione della marcia del treno  sia attiva. In tutti gli altri casi il treno potrà proseguire, al solo scopo di liberare la linea, fino alla  prima stazione incontrata, adottando i criteri prudenziali e le cautele che il caso richiede e purché il percorso non sia soggetto a restrizioni incompatibili con le modalità di marcia richieste;
-	se non è possibile registrare la velocità istantanea o gli  eventi di condotta, neanche da altro dispositivo di bordo, il treno potrà proseguire fino alla località  di termine corsa;
-	se non viene controllata la vigilanza dell’agente di condotta il treno potrà proseguire fino alla località di termine corsa, purché la sua circolazione sia protetta da un sistema di protezione. In mancanza anche della protezione la località di termine corsa potrà essere raggiunta non superando la velocità di 50 km/h, purché sia presente in cabina di guida un altro agente con l’obbligo di sorvegliare sulla vigilanza dell’agente di condotta ed intervenire, arrestando ed immobilizzando il treno, nel caso di mancata vigilanza dell’agente di condotta;
-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11.6;
-	se non è possibile emettere segnalazioni acustiche, il treno potrà proseguire fino alla prima stazione incontrata, al solo scopo di liberare la linea, purché lungo il percorso non siano in atto o possano attuarsi o situazioni che richiedano l’emissione di segnalazioni acustiche ai fini della sicurezza;
-	 se non è possibile regolarizzare la segnalazione di testa del treno si dovranno applicare le norme del punto 16.7.</t>
  </si>
  <si>
    <t>Il punto è stato riformulato anche a seguito dell'obbligo di avviso al regolatore della circolazione, introdotto al punto 4.8.1, richiamando i provvedimeti adottati in applicazione del punto 4.2.1 anche dal regolatore della circolazione. 
Gli alinea relativi all'autorizzazione al movimento, alla protezione della marcia,  al segnalamento di testa  sono stati eliminati in quanto già trattati esaustivamente ai punti   4.3, 4.4, 4.8.7.
L'alinea relativo al sistema frenante è stato recepito nel punto 4.9.4.</t>
  </si>
  <si>
    <t>16.7</t>
  </si>
  <si>
    <t>Un treno con la segnalazione di testa o di coda non conforme può proseguire fino alla località di termine corsa, purché sia comunque individuabile rispettivamente la sua testa o la sua coda.</t>
  </si>
  <si>
    <t>A seguito del confronto con ERA, ai sensi della normativa europea, riportato il contenuto dell'appendice B della STI OPE 773/2019</t>
  </si>
  <si>
    <t>16.8</t>
  </si>
  <si>
    <t xml:space="preserve">Qualora, durante la marcia di un treno viaggiatori, siano rilevate una o più porte non correttamente chiuse, il treno deve essere subito arrestato, al fine di provvedere alla loro regolarizzazione.
L’utilizzo delle porte di accesso dei veicoli in condizioni degradate è ammesso nel rispetto delle specifiche procedure, emanate tenuto conto delle caratteristiche del materiale rotabile e del servizio svolto, che permettano di garantire la sicurezza degli utenti, clienti, lavoratori interessati, terzi e del sistema ferroviario, fermo restando che un treno non può effettuare il servizio viaggiatori e deve essere immediatamente inviato all’impianto di manutenzione qualora nella stazione di origine della prima corsa dopo l’uscita da un impianto di manutenzione vengano rilevate una o più porte guaste o i dispositivi di segnalazione di chiusura e blocco porte in cabina di guida guasti. </t>
  </si>
  <si>
    <t>Qualora, durante la marcia di un treno viaggiatori, siano rilevate una o più porte non correttamente chiuse e bloccate, il treno deve essere subito arrestato, al fine di provvedere alla loro regolarizzazione.
L'utilizzo delle porte di accesso dei veicoli in condizioni degradate è ammesso nel rispetto delle specifiche procedure, emanate tenuto conto delle caratteristiche del materiale rotabile e del servizio svolto, che permettano di garantire la sicurezza degli utenti, clienti, lavoratori interessati, terzi e del sistema ferroviario.
In particolare la circolazione in assenza di controllo centralizzato di porte chiuse e bloccate è ammessa purchè venga garantito che le porte medesime possano essere aperte, oltre che a seguito del comando di sblocco debitamente attuato, esclusivamente mediante i dispositivi di emergenza all'uopo installati. In caso contrario , il treno potrà proseguire, al solo scopo di liberare la linea, fino alla prima località di sevizio  incontrata idonea al trasbordo dei viaggiatori, adottando i criteri prudenziali e le cautele che il caso richiede.
Resta fermo che un treno non può effettuare il servizio viaggiatori e deve essere immediatamente inviato all'impianto di manutenzione qualora nella stazione di origine della prima corsa dopo l'uscita da un impianto di manutenzione vengano rilevate una o più porte guaste o i dispositivi di segnalazione di chiusura e blocco porte in cabina di guida guasti.</t>
  </si>
  <si>
    <t>Esplicitati i principi di gestione dei guasti al blocco porte.</t>
  </si>
  <si>
    <t xml:space="preserve">E' stata eliminata la gestione di casi specifici e si fa riferimento alle condizioni da rispettare piuttosto al modo di realizzarle. </t>
  </si>
  <si>
    <t>17.1</t>
  </si>
  <si>
    <t>L’agente di condotta, qualora avverta l’intervento del sistema frenante non su suo comando, compatibilmente con le necessità di cui al precedente punto 10.2, deve intervenire per ottenere con tempestività l’arresto del treno.</t>
  </si>
  <si>
    <t>Esteso ai convogli. Aggiornata la numerazione del riferimento all'interno del testo.</t>
  </si>
  <si>
    <t>17.2</t>
  </si>
  <si>
    <t>L’agente di condotta, qualora rilevi una insufficiente efficacia del sistema frenante, deve subito arrestare il treno per i necessari provvedimenti (ripetizione della verifica e della prova del sistema frenante, ecc.).</t>
  </si>
  <si>
    <t>Eliminati gli esempi nella parentesi esteso il principio a tutti i convogli.</t>
  </si>
  <si>
    <t>17.3</t>
  </si>
  <si>
    <t>I dispositivi di frenatura dei veicoli che risultino inefficienti per guasto possono essere isolati dal sistema frenante del treno. In tale evenienza la prosecuzione del treno è ammessa purché il sistema frenante assicuri comunque le condizioni di cui ai precedenti punti 6.6 e 6.7.</t>
  </si>
  <si>
    <t>Esteso a tutti i convogli. Aggiornata la numerazione del riferimento all'interno del testo.</t>
  </si>
  <si>
    <t>18.1</t>
  </si>
  <si>
    <t>Nel caso in cui un treno non possa proseguire con i propri mezzi, l’agente di condotta deve inoltrare, al regolatore della circolazione, la richiesta di soccorso, provvedendo altresì all'esposizione sul terreno, in punto stabilito dalle specifiche procedure, di un segnale d'arresto (bandiera rossa o fanale di segnalazione a luce rossa) per l’orientamento del convoglio soccorritore. In attesa del soccorso il treno non deve più essere spostato, anche nel caso in cui cessasse la necessità del soccorso, a meno di una specifica prescrizione del regolatore della circolazione al quale è stata fatta la richiesta di soccorso.</t>
  </si>
  <si>
    <t>Eliminati i segnali nelle parentesi.</t>
  </si>
  <si>
    <t>18.2</t>
  </si>
  <si>
    <t>L’invio del convoglio soccorritore sul binario occupato dal treno da soccorrere deve essere autorizzato dal regolatore della circolazione al quale è stata rivolta la richiesta di soccorso. Il convoglio soccorritore dovrà essere inoltre autorizzato a entrare nella sezione di blocco  occupata dal treno da soccorrere e proseguire con marcia a vista fino al segnale di arresto di cui al precedente punto 18.1, da dove dovrà accostarsi al treno da soccorrere per l’aggancio con le necessarie cautele.</t>
  </si>
  <si>
    <t>Aggiornata la numerazione del riferimento all'interno del testo. Reso esplicito con l'aggiunta degli itinerari che il principio si applica anche per i soccorsi nelle località di servizio.</t>
  </si>
  <si>
    <t>18.3</t>
  </si>
  <si>
    <t>Dopo la congiunzione i due convogli uniti devono circolare come un unico treno nel rispetto delle norme di cui al presente regolamento.</t>
  </si>
  <si>
    <t>19.1</t>
  </si>
  <si>
    <t>In base alla modalità di effettuazione i movimenti di  manovra possono essere:
a)	trainati, quando la cabina di guida da cui viene eseguito il movimento si trova in testa alla colonna, nel senso del movimento stesso;
b)	spinti, quando la cabina di guida da cui viene eseguito il movimento  non si trova in testa alla colonna, nel senso del movimento stesso;
c)	a spinta, quando il movimento viene eseguito lanciando opportunamente uno o più veicoli sganciati dal resto della colonna, in modo da imprimere loro una spinta sufficiente a farli proseguire da soli fino al punto voluto;
d)	a gravità, quelli che si eseguono, in impianti specificamente attrezzati e non atti alla circolazione dei treni, spingendo i veicoli, sganciati fra loro o riuniti a gruppi su un punto particolare dal quale, proseguono per gravità sui binari di destinazione.</t>
  </si>
  <si>
    <t>riformulata la prima frase senza cambiare il senso del principio</t>
  </si>
  <si>
    <t>19.2</t>
  </si>
  <si>
    <t>Una manovra  si realizza tramite le seguenti funzioni di sicurezza:
a)	dirigenza: consiste nell’ordinare i movimenti da effettuare in relazione al programma da svolgere. L’agente che dirige la manovra ha autorità su tutti i partecipanti alla manovra;
b)	autorizzazione: consiste nel benestare ad iniziare il movimento di manovra, da parte dell’agente che ne predispone il percorso;
c)	comando: consiste nell’impartire gli ordini all’agente che esegue  i movimenti di manovra;
d)	esecuzione: consiste nell’eseguire i movimenti di manovra in base agli ordini dell’agente che li comanda. L’agente che esegue la manovra è l’agente di condotta.</t>
  </si>
  <si>
    <t>Una manovra si realizza tramite le seguenti funzioni di sicurezza:
a) dirigenza: consiste nell'ordinare i movimenti da effettuare in relazione al programma da svolgere. L'agente che dirige la manovra ha autorità su tutti i partecipanti alla manovra;
b) autorizzazione: consiste nel benestare ad iniziare il movimento di manovra, da parte dell'agente che ne predispone il percorso;
c) comando: consiste nell'impartire gli ordini all'agente che esegue i movimenti di manovra;
d) esecuzione: consiste nell'eseguire i movimenti di manovra in base agli ordini dell'agente che li comanda. L'agente che esegue la manovra è l'agente di condotta.
Lo svolgimento delle suddette funzioni di sicurezza deve essere disciplinato in apposite procedure tenendo conto degli operatori che le svolgono e del loro corretto interfacciamento.</t>
  </si>
  <si>
    <t>esplicitata la necessità di idonee procedure</t>
  </si>
  <si>
    <t>Sostituita la dirigenza con la regolazione della circolazione per uniformare la terminologia introdotta nel RCF e eliminati gli aspetti non di sicurezza. Esplicitati i collegamenti tra le varie funzioni di sicurezza.</t>
  </si>
  <si>
    <t>19.3</t>
  </si>
  <si>
    <t>19.4</t>
  </si>
  <si>
    <t>I movimenti di manovra spinti devono essere accompagnati a terra dall’agente che comanda la manovra. E’ consentito che tale agente prenda posto sul convoglio, alla testa dello stesso, quando tale agente possa arrestare direttamente il convoglio nel tratto di visuale libera attivando il sistema frenante.</t>
  </si>
  <si>
    <t>19.5</t>
  </si>
  <si>
    <t>19.5 bis</t>
  </si>
  <si>
    <t>La circolazione delle manovre deve essere protetta, secondo i criteri di cui al punto 4.2, da un sistema di protezione che provochi l'intervento  automatico della frenatura in caso di indebito superamento del termine dell'istradamento e garantisca l'arresto del convoglio prima del primo punto da proteggere a valle del termine dell'instradamento medesimo.</t>
  </si>
  <si>
    <t xml:space="preserve">recepita nota 09372/13 inerente alla necessità di proteggere, secondo i criteri di cui al punto 4.2, i movimenti di manovra con sistemi di protezione </t>
  </si>
  <si>
    <t>La  necessità del sistema di protezione della marcia anche alle manovre è esplicitato al punto 3.1.7. Ampliati i requisiti minimi che deve avere tale sistema di protezione della marcia per tenere conto delle specifiche modalità di svolgimento delle manovre.</t>
  </si>
  <si>
    <t>19.6</t>
  </si>
  <si>
    <t>Un movimento di manovra può essere regolato:
a)	con segnali di terra anche specifici per le manovre;
b)	con ordini verbali;
c)	con specifici segnali a mano;
d)	con comunicazioni dirette a mezzo di radiotelefoni o a mezzo di altro sistema di comunicazione.</t>
  </si>
  <si>
    <t>Per il primo alinea introdotto il riferimento a tutte le modalità di regolazione anche con il segnalamento diretto in cabina o con prescrizioni direttamente nelle disposizioni di impianto</t>
  </si>
  <si>
    <t>19.7</t>
  </si>
  <si>
    <t>19.8</t>
  </si>
  <si>
    <t>L’agente di condotta che esegue il movimento di manovra deve stabilire la velocità del convoglio tenendo conto:
-	degli ordini ricevuti;
-	dell’efficacia del sistema frenante di cui dispone;
-	dello spazio di visuale libera;
-	delle modalità con cui si svolge il movimento;
-	delle eventuali particolari condizioni ambientali e contingenti condizioni locali.
La velocità dei movimenti di manovra non deve comunque superare i 30 km/h.</t>
  </si>
  <si>
    <t>Inserite le lettere al posto dei trattini.</t>
  </si>
  <si>
    <t>19.9</t>
  </si>
  <si>
    <t>Nei movimenti di manovra trainati non regolati da segnali di terra di cui al punto 19.6, lettera a), l’agente di condotta deve anche verificare la posizione dei deviatoi prima di impegnarli.</t>
  </si>
  <si>
    <t>Cambiato il riferimento per includere anche l'eventuale segnalamento in cabina.</t>
  </si>
  <si>
    <t>19.10</t>
  </si>
  <si>
    <t>Quando i movimenti di manovra sono regolati con i segnali a mano, l’agente che li comanda deve esporre i prescritti segnali in modo che siano percepiti con continuità dall’agente di condotta; quest’ultimo ha l’obbligo di prestare attenzione continua ai segnali medesimi ed arrestare prontamente il treno qualora i citati segnali non vengano più percepiti.</t>
  </si>
  <si>
    <t>Modificato "treno" in "movimento di manovra"</t>
  </si>
  <si>
    <t>19.11</t>
  </si>
  <si>
    <t>I movimenti di manovra regolati a mezzo di radiotelefoni o altro sistema di comunicazione, sono ammessi purché sia garantito che:
-	l’agente che comanda il movimento e quello che  lo esegue siano identificabili univocamente;
-	la persistenza dell’ultimo ordine ricevuto dall’agente di condotta sia rilevabile con continuità;
-	il movimento di manovra sia immediatamente arrestato in caso di interruzione della comunicazione.</t>
  </si>
  <si>
    <t>19.12</t>
  </si>
  <si>
    <t>L’agente che comanda un movimento di manovra, prima di dare inizio ad esso, deve:
-	verificare che i veicoli da movimentare siano in condizioni di sicurezza idonee allo svolgimento del movimento da compiere;
-	attenersi agli ordini dell’agente che autorizza il movimento e all’aspetto dei segnali di terra di manovra incontrati. In mancanza di quest’ultimi chi comanda la manovra deve verificare la corretta posizione dei deviatoi;
-	comunicare il movimento da eseguire all’agente di condotta.</t>
  </si>
  <si>
    <t xml:space="preserve">All'alinea a) aggiunto il riferimento al punto 3.7 </t>
  </si>
  <si>
    <t>19.13</t>
  </si>
  <si>
    <t>I  movimenti di manovra possono essere effettuati senza la presenza dell’agente che li comanda purché siano rispettate le seguenti condizioni:
-	siano regolati da segnali  di terra di cui al punto 19.6, lettera a);
-	siano trainati.</t>
  </si>
  <si>
    <t>Modificato "segnali di terra"  in "indicazioni del segnalamento".</t>
  </si>
  <si>
    <t>19.14</t>
  </si>
  <si>
    <t>I movimenti di  manovra che interessano veicoli con passeggeri a bordo devono essere eseguiti con le cautele necessarie a garantire la sicurezza di utenti, clienti, lavoratori interessati e terzi in funzione delle caratteristiche del treno, del servizio svolto e delle altre condizioni di esercizio.</t>
  </si>
  <si>
    <t>Modificato "treno" in "convoglio"</t>
  </si>
  <si>
    <t>19.15</t>
  </si>
  <si>
    <t>19.16</t>
  </si>
  <si>
    <t>19.17</t>
  </si>
  <si>
    <t>19.18</t>
  </si>
  <si>
    <t>I movimenti di manovra devono impegnare i PL con i dispositivi che inibiscono il transito lato strada attivi o siano stati messi in atto i provvedimenti cautelativi che assicurino l’assenza dei transiti lato strada fintanto che il convoglio in manovra non venga percepita come ostacolo dagli utenti della strada.</t>
  </si>
  <si>
    <t>I movimenti di manovra devono impegnare i PL con i dispositivi che inibiscono il transito lato strada attivi o purché siano stati messi in atto i provvedimenti cautelativi che assicurino l'assenza dei transiti lato strada fintanto che il convoglio in manovra non venga percepito come ostacolo dagli utenti della strada.</t>
  </si>
  <si>
    <t>modifiche formali e correzione refuso</t>
  </si>
  <si>
    <t>Nell'alinea a) del punto 3.5.5 sostituito "inibiscono" con "impongono il divieto" in quanto i dispositivi lato strada non sono in grado di impedire l'attraversamento ma ne prescrivono il divieto. Il principio del punto 19.18 del RCF 2012 è soddisfatto dall'alinea a) del 3.5.5. per i PL con i dispositivi attivi  e dal punto 4.7.1 per i PL in degrado; per l'impegno di un PL da parte di una manovra, nel caso non si realizzi la chiusura delle barriere, non è più consentito utilizzare modalità alternative a quelle del 4.7.1 .</t>
  </si>
  <si>
    <t>19.19</t>
  </si>
  <si>
    <t>I movimenti di  manovra sui binari di circolazione non indipendenti da altri binari di circolazione sono ammessi alle seguenti condizioni:
-	la cabina di guida da dove si esegue il movimento di manovra deve essere dotata di dispositivo di controllo della vigilanza dell’agente di condotta attivo o, in alternativa, nella stessa cabina di guida, deve essere presente un altro agente in grado di arrestare ed immobilizzare il convoglio in caso di mancata vigilanza dell’agente di condotta. Tali condizioni non sono richieste nel caso di manovra spinta con l’agente che comanda la manovra posto a bordo alla testa della colonna spinta;
-	Il convoglio deve disporre di un sistema di frenatura che assicuri il suo arresto nel punto previsto e la sua immobilizzazione anche in presenza di eventuale rottura degli organi di aggancio.</t>
  </si>
  <si>
    <t>I movimenti di manovra sono ammessi alle seguenti condizioni:
- la cabina di guida da dove si esegue il movimento di manovra deve essere dotata di dispositivo di controllo della vigilanza dell'agente di condotta attivo;
- il convoglio deve disporre di un sistema di frenatura che assicuri il suo arresto nel punto previsto e la sua immobilizzazione anche in presenza di eventuale rottura degli organi di aggancio.</t>
  </si>
  <si>
    <t>Adeguamento al Decreto ANSF n° 1/2015</t>
  </si>
  <si>
    <t>Principio esteso a tutti i convogli che devono essere manovrati; il primo alinea del punto 19.19 del RCF inviato in prima consultazione è stato inserito nel punto 3.3.2.</t>
  </si>
  <si>
    <r>
      <rPr>
        <i/>
        <sz val="11"/>
        <color theme="1"/>
        <rFont val="Calibri"/>
        <family val="2"/>
        <scheme val="minor"/>
      </rPr>
      <t xml:space="preserve">“I movimenti di manovra sui binari di circolazione non indipendenti da altri binari di circolazione sono ammessi alle seguenti condizioni:
–	[…];
</t>
    </r>
    <r>
      <rPr>
        <b/>
        <i/>
        <strike/>
        <sz val="11"/>
        <color theme="1"/>
        <rFont val="Calibri"/>
        <family val="2"/>
        <scheme val="minor"/>
      </rPr>
      <t xml:space="preserve">–	il convoglio deve disporre di un sistema di frenatura che assicuri il suo arresto nel punto previsto e la sua immobilizzazione anche in presenza di eventuale rottura degli organi di aggancio.”
</t>
    </r>
    <r>
      <rPr>
        <sz val="11"/>
        <color theme="1"/>
        <rFont val="Calibri"/>
        <family val="2"/>
        <scheme val="minor"/>
      </rPr>
      <t xml:space="preserve">
Il principio non appare di chiara interpretazione; viste le particolari caratteristiche dei movimenti in manovra (marcia a vista non superando 30 km/h e ridotte pendenze dei binari), si ritiene che esso sia garantito dalle norme riportate nell’ISM (articolo 22, commi 5, 7, 15 e 30), nella PGOS-RFI (articolo 113) e nell’IEFCA-RFI (articoli 15 e 17), le quali prevedono:
–	una prova freno del mezzo di trazione, a cura dell’agente di condotta;
–	una verifica di continuità della condotta generale del freno limitata all’ultimo rotabile della colonna, a cura del manovratore;
–	una prova di efficacia dell’azione frenante, effettuata dallo stesso agente di condotta;
–	l’obbligo, a carico dell’agente di condotta, di regolare la velocità anche “in base all’efficacia del sistema frenante di cui dispone”.
Peraltro, risulta che anche le imprese ferroviarie applichino le medesime norme.</t>
    </r>
  </si>
  <si>
    <t xml:space="preserve">IL principio è richiesto per evitare che possano esserci movimenti indebiti di veicoli in caso di spezzamento durante l'effettuazione della manovra. Le misure citate nella richiesta da RFI possono servire a garantire che tale principio sia assolto rispetto al convoglio che si sta muovendo in manovra. Ovviamente va verificato che siano adeguate. </t>
  </si>
  <si>
    <t xml:space="preserve">19.19 bis </t>
  </si>
  <si>
    <t>gestione degrado del vigilante di cui al 19.19</t>
  </si>
  <si>
    <t>19.20</t>
  </si>
  <si>
    <t xml:space="preserve">Un movimento di manovra può avvenire contemporaneamente al movimento di un treno quando:
-	l’instradamento e l’itinerario sono indipendenti per disposizione d’impianto; 
-	i collegamenti di sicurezza garantiscono, con la concessione dell’ autorizzazione al movimento     al treno, la completa indipendenza tra l’itinerario e l’instradamento; </t>
  </si>
  <si>
    <t xml:space="preserve">La parte mancante rispetto al RCF prima consultazione rientra nel riferimento 1.2.16. </t>
  </si>
  <si>
    <t>19.21</t>
  </si>
  <si>
    <t xml:space="preserve">Può essere ammesso un movimento di manovra contemporaneamente ad un movimento di treno pur essendo convergenti l’istradamento e l’itinerario, purché il movimento di manovra sia regolato mediante segnali di terra specifici per le manovre e siano messi in atto i necessari provvedimenti tecnico-organizzativi atti ad evitare che il movimento di manovra oltrepassi il punto di convergenza con l’itinerario del treno, tenendo conto delle caratteristiche del binario, delle caratteristiche del materiale rotabile e delle condizioni ambientali. </t>
  </si>
  <si>
    <t>Può essere ammesso un movimento di manovra contemporaneamente ad un movimento di treno pur essendo convergenti l'istradamento e l'itinerario, purché il movimento di manovra sia regolato mediante segnali di terra specifici per le manovre e sia protetto dal sistema di protezione di cui al punto 19.5 bis  al fine di garantire che il movimento di manovra non oltrepassi il punto di convergenza con l'itinerario del treno, tenendo conto delle caratteristiche del binario, delle caratteristiche dei veicoli ferroviari  e delle condizioni ambientali.</t>
  </si>
  <si>
    <t>Recepimento nota 09372/13 e adeguamento al punto 19.5 bis</t>
  </si>
  <si>
    <t>Modificati "segnali di terra" in "indicazioni di segnalamento"</t>
  </si>
  <si>
    <r>
      <rPr>
        <i/>
        <sz val="11"/>
        <color theme="1"/>
        <rFont val="Calibri"/>
        <family val="2"/>
        <scheme val="minor"/>
      </rPr>
      <t xml:space="preserve">“Può essere ammesso un movimento di manovra contemporaneamente ad un movimento di treno pur essendo convergenti l’istradamento e l’itinerario, purché il movimento di manovra sia regolato mediante segnali di terra specifici per le manovre e siano messi in atto i necessari provvedimenti tecnico-organizzativi atti ad evitare che il movimento di manovra oltrepassi il punto di convergenza con l’itinerario del treno, </t>
    </r>
    <r>
      <rPr>
        <b/>
        <i/>
        <strike/>
        <sz val="11"/>
        <color theme="1"/>
        <rFont val="Calibri"/>
        <family val="2"/>
        <scheme val="minor"/>
      </rPr>
      <t>tenendo conto delle caratteristiche del binario, delle caratteristiche del materiale rotabile e delle condizioni ambientali.”</t>
    </r>
    <r>
      <rPr>
        <i/>
        <sz val="11"/>
        <color theme="1"/>
        <rFont val="Calibri"/>
        <family val="2"/>
        <scheme val="minor"/>
      </rPr>
      <t xml:space="preserve">
</t>
    </r>
    <r>
      <rPr>
        <sz val="11"/>
        <color theme="1"/>
        <rFont val="Calibri"/>
        <family val="2"/>
        <scheme val="minor"/>
      </rPr>
      <t xml:space="preserve">
Fermo restando quanto sopra evidenziato in relazione ai miglioramenti dei movimenti di manovra conseguibili con la progressiva realizzazione del sistema ERTMS/ETCS (le cui specifiche tecniche d’interoperabilità comunque al momento non prendono in conto per le manovre le caratteristiche del materiale rotabile e le condizioni ambientali), il principio del RCF è attualmente recepito nell’articolo 21, commi 8 e 8bis, dell’ISM, che prevede la possibilità di ammettere un movimento di manovra contemporaneamente ad un movimento di treno, pur essendo convergenti l’itinerario e l’istradamento, alle seguenti condizioni:
–	movimento di manovra regolato dai segnali fissi specifici per le manovre;
–	punto di convergenza protetto con:
-	traversa di fermata di cui all’Allegato 1, paragrafo 13, RS ubicata ad almeno 150 m dal punto di convergenza;
-	due segnali bassi consecutivi disposti per la fermata, il più lontano dei quali ubicato a una distanza di almeno 100 m dal punto di convergenza;
-	un segnale alto di manovra a via impedita ubicato ad almeno 100 m dal punto di convergenza.</t>
    </r>
  </si>
  <si>
    <t xml:space="preserve">   
Il principio generale di sicurezza è che i movimenti contemporanei devono essere non convergenti e protetti.
Sono ammessi movimenti convergenti purché protetti.
L'RCF ammette in alcuni casi la contemporaneità tra movimenti di manovra e itinerari di treni convergenti, a condizione che siano messi in atto i necesari provvedimenti tecnico-organizzativi atti ad evitare che la manovra superi il punto di convergenza. .
A tal fine, anche ai sensi dell'articolo 8 del DPR 753/1980, gli operatori ferroviari, e non solo il Gestore, devono rivedere le misure finora adottate  valutando, secondo le procedure del proprio SGS, l'impiego di sistemi messi nel frattempo a disposizione dalla tecnica e dalla pratica atti a proteggere i movimenti di manovra (inibizione dei movimenti contemporanei convergenti in caso di rinnovo degli apparati di sicurezza o del piano del ferro, adozione di ETCS, sviluppo sistemi di protezione delle manovre). Nel transitorio devono essere valutate idonee misure mitigative. </t>
  </si>
  <si>
    <t>19.22</t>
  </si>
  <si>
    <t>I movimenti di manovra a spinta sui binari di circolazione delle stazioni sono ammessi purché tali binari siano indipendenti da quelli percorsi da treni o altre manovre. Tali movimenti sono sempre vietati quando interessano: 
-	veicoli con persone a bordo;
-	veicoli contenenti merci pericolose</t>
  </si>
  <si>
    <t>Modificati "persone" in "passeggeri"</t>
  </si>
  <si>
    <t>19.23</t>
  </si>
  <si>
    <t>20.1</t>
  </si>
  <si>
    <t xml:space="preserve">Un veicolo o un gruppo di veicoli si dice posto in stazionamento quando è immobilizzato, cioè gli è impedito qualsiasi movimento per un tempo indeterminato, attraverso il sistema di immobilizzazione di cui al precedente punto 6.9. Le modalità di utilizzo di tale sistema devono assicurare l’immobilizzazione dei veicoli, anche in relazione al loro carico ed alle altre eventuali situazioni particolari, come la pendenza del binario e le condizioni climatiche avverse.  </t>
  </si>
  <si>
    <t xml:space="preserve">Sono state chiarite le definizioni di veicolo immobilizzato, immobilizzato permanentemente e "posto in stazionamento" al fine:
- ammettere lo stazionamento in stazione solo in binari dedicati;
- considerare le caratteristiche delle apparecchiature frenanti in base alla loro efficacia nel tempo per stabilire che tipo di immobilizzazione si può realizzare.
</t>
  </si>
  <si>
    <t xml:space="preserve">Prima di mettere in movimento un veicolo o un gruppo di veicoli  bisogna essere sicuri di poterlo  immobilizzare permanentemente in qualunque punto dei binari da percorrere,  senza l'apporto del freno continuo automatico. </t>
  </si>
  <si>
    <t>20.2</t>
  </si>
  <si>
    <t>I binari sui quali avviene lo stazionamento dei veicoli devono essere resi indipendenti dai binari di circolazione al fine di impedire ai veicoli in stazionamento medesimi di ingombrare, in caso di un loro eventuale indebito spostamento, i binari di circolazione stessi. In mancanza di tale indipendenza dovranno essere messi in atto provvedimenti alternativi.</t>
  </si>
  <si>
    <t>20.3</t>
  </si>
  <si>
    <t>Un veicolo o gruppo di veicoli può essere posto in stazionamento temporaneo mediante l’impiego del sistema frenante di cui al precedente punto 6.6. In tale evenienza il periodo di stazionamento deve essere compatibile con i tempi di immobilizzazione garantiti dal sistema frenante stesso.</t>
  </si>
  <si>
    <t xml:space="preserve">A seguito della riformulazione dei punti inerenti alla tematica dello "stazionamento" e dell'"Immobilizzazione" il punto non trova corrispondeza nel nuovo RCF.
Eliminato il concetto di stazionamento temporaneo </t>
  </si>
  <si>
    <t>20.4</t>
  </si>
  <si>
    <t>Le unità di trazione in stazionamento devono essere inoltre condizionate in modo da mantenere le condizioni di sicurezza rispetto ad eventuali apparecchiature lasciate attive ed impedire l’accesso in cabina di guida a persone non autorizzate.</t>
  </si>
  <si>
    <t>Principio riformulato per estenderlo a tutte le tipologie di veicoli e non solo alle unità di trazione</t>
  </si>
  <si>
    <t>20.4 bis</t>
  </si>
  <si>
    <t>Deve essere impedito l'ingresso di personale non autorizzato ai veicoli che non espletano servizio viaggiatori.</t>
  </si>
  <si>
    <t>001563/2014 inerente a indebito accesso di persone a materiale in movimentazione</t>
  </si>
  <si>
    <t>Principio esteso a tutti i veicoli e non solo a quelli che non espletano servizio viaggiatori</t>
  </si>
  <si>
    <t>21.1</t>
  </si>
  <si>
    <t>I mezzi d’opera per la costruzione e la manutenzione dell’infrastruttura ferroviaria, compresi i rilievi diagnostici, e per il soccorso ai treni, possono circolare secondo le norme dei treni soltanto se soddisfano i medesimi standard di sicurezza richiesti per i treni.</t>
  </si>
  <si>
    <t>Il contenuto del principio è confluito nel punto 2.4.1; i mezzi d'opera che non rispettano gli std dei treni con particolare riguardo all'attivazione dei sistemi di rilevamento dell'occupazione del binario devono circolare col modalità di cui al punto 2.4.2</t>
  </si>
  <si>
    <t>21.2</t>
  </si>
  <si>
    <t>I mezzi d’opera che non rientrano tra quelli di cui al precedente punto 21.1 possono circolare e sostare sull’infrastruttura in coerenza con i criteri di cui al precedente punto 4.32.</t>
  </si>
  <si>
    <t>Il punto è confluito nel punto 2.4.2</t>
  </si>
  <si>
    <t>22.1</t>
  </si>
  <si>
    <t xml:space="preserve">I lavori all’infrastruttura ferroviaria e le attività di vigilanza e di controllo dell’infrastruttura stessa che comportino almeno una delle seguenti soggezioni alla circolazione dei treni: 
a)	occupazione con attrezzature, mezzi o uomini, del binario o della zona ad esso adiacente fino ad una distanza di sicurezza, dalla più vicina rotaia, stabilita tenuto conto della velocità massima ammessa dalla linea e del tipo di lavorazione in atto;
b)	possibilità di interferenza tra attrezzature e sagoma di libero transito del binario; 
c)	indebolimento o discontinuità del binario, e più in generale della via, 
devono essere effettuati in conformità al precedente punto 4.32, secondo modalità stabilite in relazione al tipo di linea, alla natura del lavoro e alle attrezzature utilizzate. </t>
  </si>
  <si>
    <t>Principio esteso anche alle manovre ed aggiornato il riferimento numerico nel testo.</t>
  </si>
  <si>
    <t>22.2</t>
  </si>
  <si>
    <t>Sugli eventuali binari fisicamente adiacenti a quello interessato dai lavori o dalle attività di cui al punto 22.1, anche se appartenenti ad altre linee, devono essere applicate le procedure di cui al punto 22.1, a meno che il confine tra area interessata ai lavori e binari in esercizio non sia chiaramente individuato e reso percepibile alle persone presenti nell’area interessata dai lavori o dalle attività, eventualmente anche con idonee barriere rimovibili, situate almeno alla distanza di sicurezza di cui al punto 22.1 medesimo.</t>
  </si>
  <si>
    <t>Il punto è stato riformulato eliminando  i riferimenti a specifiche misure mitigative (es. idonee barriere rimovibili), in quanto tali misure dipendono dalle condizioni nelle quali la lavorazione si svolge.
Aggiornati i riferimenti numerici nel testo</t>
  </si>
  <si>
    <t>22.3</t>
  </si>
  <si>
    <t>I lavori di manutenzione o di riparazione agli apparati  di sicurezza o al sistema di segnalamento che, in base ai criteri di cui ai precedenti punti 22.1 e 22.2, non richiedono l’assenza della circolazione dei treni devono comunque essere eseguiti  garantendo che il sistema di segnalamento non conceda autorizzazioni al movimento dei treni e il sistema di protezione fornisca l’informazione coerente con l’indicazione del sistema di segnalamento. In mancanza di protezione della marcia dei treni da parte del sistema di protezione, i lavori agli apparati  di sicurezza o al sistema di segnalamento devono essere eseguiti  in conformità al punto 4.32.</t>
  </si>
  <si>
    <t>I lavori di manutenzione o di riparazione agli apparati di sicurezza, al sistema di segnalamento o alle apparecchiature del SST del sistema di protezione della marcia dei treni che, in base ai criteri di cui ai precedenti punti 22.1 e 22.2, non richiedono l'assenza della circolazione dei treni devono comunque essere eseguiti garantendo automaticamente, in conformità ai principi di cui al secondo capoverso del punto 4.2,  che il sistema di segnalamento non conceda autorizzazioni al movimento dei treni e il sistema di protezione fornisca l'informazione coerente con l'indicazione del sistema di segnalamento.</t>
  </si>
  <si>
    <t>introdotto principio di cui al punto n° 10 della nota 9956/2016 inerente a sistemi che mettono automaticamente al v.i. i segnali in caso di lavorazioni in cabina.</t>
  </si>
  <si>
    <t>Punto modificato esplicitando l'acronimo SST.
Principio esteso anche alle manovre.
Aggiornati i riferimenti numerici nel testo.</t>
  </si>
  <si>
    <r>
      <rPr>
        <i/>
        <sz val="9.35"/>
        <color theme="1"/>
        <rFont val="Calibri"/>
        <family val="2"/>
      </rPr>
      <t>“I lavori di manutenzione o di riparazione agli apparati di sicurezza o al sistema di segnalamento che, in base ai criteri di cui ai precedenti punti 22.1 e 22.2, non richiedono l’assenza della circolazione dei treni devono comunque essere eseguiti garantendo che il sistema di segnalamento non conceda autorizzazioni al movimento dei treni</t>
    </r>
    <r>
      <rPr>
        <b/>
        <i/>
        <strike/>
        <sz val="9.35"/>
        <color theme="1"/>
        <rFont val="Calibri"/>
        <family val="2"/>
      </rPr>
      <t xml:space="preserve"> e il sistema di protezione fornisca l’informazione coerente con l’indicazione del sistema di segnalamento. In mancanza di protezione della marcia dei treni da parte del sistema di protezione, i lavori agli apparati di sicurezza o al sistema di segnalamento devono essere eseguiti in conformità al punto 4.32”</t>
    </r>
    <r>
      <rPr>
        <sz val="11"/>
        <color theme="1"/>
        <rFont val="Calibri"/>
        <family val="2"/>
        <scheme val="minor"/>
      </rPr>
      <t xml:space="preserve">
I suddetti criteri sono attuabili ma nel caso di lavori al BA eseguibili in presenza di circolazione dei treni nel pieno rispetto dei paragrafi 22.1. e 22.2, comporterebbero un grave scadimento dell’ergonomia di guida dell’agente di condotta che dovrebbe arrestarsi a tutti i PBA incontrati a via impedita, da superare poi con apposita autorizzazione del Regolatore della circolazione, realizzando quindi una marcia a “singhiozzo”. Per evitare tale condizione, nel caso di lavori di manutenzione/riparazione con M45 sulle linee con BA, le istruzioni di RFI prevedono l’istituzione del regime di blocco telefonico/giunto e l’esclusione della ripetizione dei segnali in macchina” (nel caso del BAcc) o del sistema di protezione (nel caso del BAcf), attuando di fatto le stesse condizioni di sicurezza richieste dal RCF.</t>
    </r>
  </si>
  <si>
    <t>Come noto, la procedura proposta da RFI introduce il rischio che il macchinista non si arresti ad un segnale regolarmente funzionante disposto a via impedita, senza che il sistema di protezione lo arresti perché escluso.
Come già espresso nella nota ANSF 3934/2015, ai sensi dei punti 12.1 e 12.2 del RCF 2012 attualmente in vigore, il Gestore deve garantire che indipendentemente dalle modalità adottate per l'accertamento della libertà della tratta, l'esclusione di una o più funzioni di sicurezza fornite dal sistema di protezione:
- avvenga solo se strettamente necessario al proseguimento del treno;
- sia limitata alle sole funzioni del sistema di protezione strettamente necessarie al fine di consentire il proseguimento della marcia;
- sia sempre autorizzato dal regolatore della circolazione.
La circolazione dei treni sulle sezioni di blocco non soggette al guasto deve essere protetta dal sistema di protezione della marcia.</t>
  </si>
  <si>
    <t>22.4</t>
  </si>
  <si>
    <t>I lavori di manutenzione o di riparazione alle apparecchiature del SST del sistema di protezione della marcia dei treni che determinino la mancata protezione, devono essere eseguiti in conformità al punto 4.32. E’ tuttavia ammesso, per esigenze improvvise non programmabili e sempreché i citati lavori non richiedano l’assenza della circolazione dei treni in base ai criteri di cui ai precedenti punti 22.1, e 22.2, fare circolare i treni con la funzione di protezione del sistema esclusa.</t>
  </si>
  <si>
    <t>I lavori di manutenzione o di riparazione agli apparati di sicurezza, al sistema di segnalamento o alle apparecchiature del SST del sistema di protezione della marcia dei treni che invece determinino la mancata protezione devono essere eseguiti in conformità al punto 4.32. E' tuttavia ammesso, per esigenze improvvise non programmabili e sempreché i citati lavori non richiedano l'assenza della circolazione dei treni in base ai criteri di cui ai precedenti punti 22.1, e 22.2, fare circolare i treni con la funzione di protezione del sistema esclusa.</t>
  </si>
  <si>
    <t>adeguato al punto 22.3 modificato</t>
  </si>
  <si>
    <t>Esteso il principio ai convogli poiché la possibilità di escludera la funzione di protezione della marcia interessa tutte le tipologie di convogli.
Esplicitato l'acronimo SST.
Aggiornati i riferimenti numerici nel testo.</t>
  </si>
  <si>
    <t>23.1</t>
  </si>
  <si>
    <t>La circolazione dei convogli per prove o verifiche al materiale rotabile può avvenire secondo le norme dei treni soltanto se tali convogli soddisfano i medesimi standard di sicurezza richiesti per i treni.</t>
  </si>
  <si>
    <t>Il contenuto del principio è confluito nel punto 2.4.1</t>
  </si>
  <si>
    <t>23.2</t>
  </si>
  <si>
    <t>I convogli che non soddisfano le condizioni di cui al precedente punto 23.1 possono circolare nel rispetto dei criteri di cui al precedente punto 4.32.</t>
  </si>
  <si>
    <t>Punto modificato includendo tutti i convogli.
Aggiornati i riferimenti numerici nel testo.</t>
  </si>
  <si>
    <t>24.1</t>
  </si>
  <si>
    <t>La manutenzione del materiale rotabile deve essere eseguita, secondo le scadenze manutentive previste nei piani di manutenzione, negli impianti manutentivi prima di essere messo in circolazione sull’infrastruttura ferroviaria.</t>
  </si>
  <si>
    <t>Il 24.1 è stato soppresso in quanto contenuto nel principio introdotto al punto 2.3.1; il rispetto dei piani manutentivi è  infatti uno degli aspetti per realizzare le condizioni di ammissibilità di un movimento di un convoglio in sicurezza</t>
  </si>
  <si>
    <t>24.2</t>
  </si>
  <si>
    <t>I veicoli in uscita dagli impianti di manutenzione non devono presentare non conformità pericolose per la sicurezza della circolazione, degli utenti, clienti, lavoratori interessati o terzi. In particolare un veicolo adibito al servizio viaggiatori non può uscire dall’impianto di manutenzione con una o più porte guaste né con i dispositivi di segnalazione di chiusura e blocco porte in cabina di guida guasti.</t>
  </si>
  <si>
    <t xml:space="preserve">Il punto è stato riformulato generalizzando a tutte le attività manutentive indipendentemente da dove queste si svolgano. </t>
  </si>
  <si>
    <t>introdotta la definizione di attraversamento a raso dei binari per consentirne la disciplina al punto 3.5</t>
  </si>
  <si>
    <t>introdotta la definizione di piena linea o binario di linea in conformità a quella presente nelle STI REG UE 2014/1299 Appendice S tabella 48 e REG. UE 2016/919 ERTMS/ETCS Glossary of terms and abbreviation.</t>
  </si>
  <si>
    <t>Le conversazione telefoniche sono fonte di possibile distrazione, pertanto si è voluto disciplinare i casi di chiamate in entrata e in uscita al fine di limitarle a quelle strettamente necessarie.</t>
  </si>
  <si>
    <t>Al fine di applicare il principio precedente gli agenti sono tenuti comunque a rispondere ad una chiamata in arrivo ma ad interromperla qualora non sia connessa al servizio in corso di svolgimento.</t>
  </si>
  <si>
    <t>Dopo aver introdotto il concetto di area di competenza di un regolatore della circolazione al punto 2.3.3 riguardo all'autorizzazione al movimento per muoversi in tale area si è disciplinato anche la necessita di impedire gli indebiti ingressi di veicoli provenienti da aree di competenza di regolatori diversi.</t>
  </si>
  <si>
    <t>Introdotto un principio generale già dettagliato per il regolatore e per l'agente di condotta rispettivamente ai punti 3.8.15 e 3.8.30.</t>
  </si>
  <si>
    <t>Qualora, per guasto o altra causa, durante il servizio non sia più garantita la condizione di cui al punto 2.5.7. verificata prima di iniziare a muoversi, i veicoli devono essere immobilizzati permanentemente senza tener conto dell'apporto del freno continuo automatico, in quanto la sua efficacia viene meno qualora non sia più garantita la produzione di aria compressa.</t>
  </si>
  <si>
    <t xml:space="preserve">Un veicolo o un gruppo di veicoli può essere abbandonato dal personale a cui è stato affidato solo se immobilizzato permanentemente su un binario che abbia i requisiti previsti per lo stazionamento. </t>
  </si>
  <si>
    <t>Introdotto il principio per subordinare lo stazionamento dei veicoli all'autorizzazione del regolatore e per ribadire la responsabilità del personale che effettua lo stazionamento sulle informazioni necessarie per garantire la sicurezza della circolazione.</t>
  </si>
  <si>
    <t>Introdotto il principio per subordinare la rimozione dello stazionamento dei veicoli alla corretta esecuzione delle prove e delle verifiche necessarie ad accertare la sussistenza delle condizioni di sicurezza per la movimentazione del veicolo.</t>
  </si>
  <si>
    <t>Introdotto il principio per disciplinare l'utilizzo dei punti di attraversamento a raso, anche da parte dei viaggiatori in applicazione a specifiche istruzioni che devono essere rese disponibili agli interessati.</t>
  </si>
  <si>
    <t>Introdotto il principio per garantire l'informazione agli utenti della strada circa il comportamento da tenere in caso di intrappolamento tra le barriere dei PL.</t>
  </si>
  <si>
    <t>Il principio, applicabile ai soli treni, è conseguente alla generalizzazione del punto 3.1.6 lettera c.1 a tutti i convogli.</t>
  </si>
  <si>
    <t>Il principio è stato introdotto per attribuire le responsabilità al regolatore della circolazione in caso di ricezione di richiesta di soccorso in applicazione dei pertinenti piani di emergenza.</t>
  </si>
  <si>
    <t>Il principio è stato introdotto per attribuire le responsabilità al personale coinvolto nel soccorso circa i comportamenti da tenere in attesa del soccorso e durante le operazioni.</t>
  </si>
  <si>
    <t>Il principio è stato introdotto per attribuire le responsabilità  circa i comportamenti da tenere durante le operazioni di soccorso.</t>
  </si>
  <si>
    <t>Il principio è stato introdotto in conseguenza all'estensione  delle procedure di soccorso anche alle manovre.</t>
  </si>
  <si>
    <t>Il principio è stato introdotto per disciplinare le situazione in cui sia necessario far proseguire un veicolo interessato da un'anormalità e non sia stato possibile ripristinarne la piena efficienza.</t>
  </si>
  <si>
    <t>Il principio è stato introdotto per disciplinare l'esecuzione delle operazioni di manutenzione dei veicoli fuori dagli impianti di mautenzione compatibilmente con la necessità di garantire la sicurezza della circolazione dei convogli.</t>
  </si>
  <si>
    <r>
      <t xml:space="preserve">       Riferimento RCF 2012 e punti inseriti in prima consultazione RCF 2012
</t>
    </r>
    <r>
      <rPr>
        <b/>
        <sz val="11"/>
        <color rgb="FFFFC000"/>
        <rFont val="Calibri"/>
        <family val="2"/>
      </rPr>
      <t>●</t>
    </r>
    <r>
      <rPr>
        <b/>
        <sz val="11"/>
        <color rgb="FFFFFF00"/>
        <rFont val="Calibri"/>
        <family val="2"/>
      </rPr>
      <t xml:space="preserve"> </t>
    </r>
    <r>
      <rPr>
        <b/>
        <sz val="11"/>
        <color theme="1"/>
        <rFont val="Calibri"/>
        <family val="2"/>
        <scheme val="minor"/>
      </rPr>
      <t xml:space="preserve">= punto modificato 
</t>
    </r>
    <r>
      <rPr>
        <b/>
        <sz val="11"/>
        <color rgb="FF00B0F0"/>
        <rFont val="Calibri"/>
        <family val="2"/>
        <scheme val="minor"/>
      </rPr>
      <t>●</t>
    </r>
    <r>
      <rPr>
        <b/>
        <sz val="11"/>
        <color rgb="FF92D050"/>
        <rFont val="Calibri"/>
        <family val="2"/>
        <scheme val="minor"/>
      </rPr>
      <t xml:space="preserve"> </t>
    </r>
    <r>
      <rPr>
        <b/>
        <sz val="11"/>
        <color theme="1"/>
        <rFont val="Calibri"/>
        <family val="2"/>
        <scheme val="minor"/>
      </rPr>
      <t xml:space="preserve">= punto non moficato
</t>
    </r>
    <r>
      <rPr>
        <b/>
        <sz val="11"/>
        <color rgb="FF7030A0"/>
        <rFont val="Calibri"/>
        <family val="2"/>
        <scheme val="minor"/>
      </rPr>
      <t xml:space="preserve">● </t>
    </r>
    <r>
      <rPr>
        <b/>
        <sz val="11"/>
        <color theme="1"/>
        <rFont val="Calibri"/>
        <family val="2"/>
        <scheme val="minor"/>
      </rPr>
      <t xml:space="preserve">= punto inserito
</t>
    </r>
  </si>
  <si>
    <t>Testo RCF 2012</t>
  </si>
  <si>
    <t>Testo prima consultazione RCF 2012</t>
  </si>
  <si>
    <t>Motivazione delle modifiche proposte nella bozza RCF in seconda consultazione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</si>
</sst>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entury Gothic"/>
      <family val="2"/>
    </font>
    <font>
      <b/>
      <sz val="11"/>
      <color theme="1"/>
      <name val="Calibri"/>
      <family val="2"/>
      <scheme val="minor"/>
    </font>
    <font>
      <sz val="11"/>
      <name val="Calibri"/>
      <family val="2"/>
      <scheme val="minor"/>
    </font>
    <font>
      <sz val="8"/>
      <name val="Calibri"/>
      <family val="2"/>
      <scheme val="minor"/>
    </font>
    <font>
      <b/>
      <i/>
      <sz val="11"/>
      <color theme="1"/>
      <name val="Calibri"/>
      <family val="2"/>
      <scheme val="minor"/>
    </font>
    <font>
      <sz val="12"/>
      <color theme="1"/>
      <name val="Calibri"/>
      <family val="2"/>
      <scheme val="minor"/>
    </font>
    <font>
      <sz val="11"/>
      <color rgb="FFFF0000"/>
      <name val="Calibri"/>
      <family val="2"/>
      <scheme val="minor"/>
    </font>
    <font>
      <i/>
      <sz val="11"/>
      <color theme="1"/>
      <name val="Calibri"/>
      <family val="2"/>
      <scheme val="minor"/>
    </font>
    <font>
      <b/>
      <sz val="12"/>
      <color theme="1"/>
      <name val="Calibri"/>
      <family val="2"/>
      <scheme val="minor"/>
    </font>
    <font>
      <b/>
      <sz val="11"/>
      <color rgb="FF92D050"/>
      <name val="Calibri"/>
      <family val="2"/>
      <scheme val="minor"/>
    </font>
    <font>
      <b/>
      <sz val="11"/>
      <color rgb="FFFFFF00"/>
      <name val="Calibri"/>
      <family val="2"/>
    </font>
    <font>
      <b/>
      <sz val="11"/>
      <color rgb="FFFFC000"/>
      <name val="Calibri"/>
      <family val="2"/>
    </font>
    <font>
      <b/>
      <sz val="11"/>
      <color rgb="FF00B0F0"/>
      <name val="Calibri"/>
      <family val="2"/>
      <scheme val="minor"/>
    </font>
    <font>
      <b/>
      <sz val="11"/>
      <color theme="0" tint="-0.34998626667073579"/>
      <name val="Calibri"/>
      <family val="2"/>
      <scheme val="minor"/>
    </font>
    <font>
      <sz val="10"/>
      <color theme="1"/>
      <name val="Calibri"/>
      <family val="2"/>
    </font>
    <font>
      <sz val="11"/>
      <color theme="1"/>
      <name val="Calibri"/>
      <family val="2"/>
    </font>
    <font>
      <b/>
      <sz val="11"/>
      <color rgb="FF7030A0"/>
      <name val="Calibri"/>
      <family val="2"/>
      <scheme val="minor"/>
    </font>
    <font>
      <i/>
      <strike/>
      <sz val="11"/>
      <color theme="1"/>
      <name val="Calibri"/>
      <family val="2"/>
      <scheme val="minor"/>
    </font>
    <font>
      <b/>
      <i/>
      <u/>
      <sz val="11"/>
      <color theme="1"/>
      <name val="Calibri"/>
      <family val="2"/>
      <scheme val="minor"/>
    </font>
    <font>
      <b/>
      <i/>
      <strike/>
      <sz val="11"/>
      <color theme="1"/>
      <name val="Calibri"/>
      <family val="2"/>
      <scheme val="minor"/>
    </font>
    <font>
      <i/>
      <sz val="9.35"/>
      <color theme="1"/>
      <name val="Calibri"/>
      <family val="2"/>
    </font>
    <font>
      <b/>
      <i/>
      <strike/>
      <sz val="9.35"/>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0" fontId="0" fillId="0" borderId="2" xfId="0" applyBorder="1" applyAlignment="1">
      <alignment vertical="center"/>
    </xf>
    <xf numFmtId="0" fontId="0" fillId="0" borderId="1" xfId="0" applyBorder="1" applyAlignment="1">
      <alignment horizontal="left"/>
    </xf>
    <xf numFmtId="0" fontId="0" fillId="0" borderId="1" xfId="0" quotePrefix="1" applyBorder="1" applyAlignment="1">
      <alignment horizontal="left" vertical="top" wrapText="1"/>
    </xf>
    <xf numFmtId="0" fontId="0" fillId="0" borderId="1" xfId="0" applyBorder="1" applyAlignment="1">
      <alignment horizontal="left" wrapText="1"/>
    </xf>
    <xf numFmtId="0" fontId="18" fillId="0" borderId="1" xfId="0" applyFont="1" applyBorder="1" applyAlignment="1">
      <alignment horizontal="left" wrapText="1"/>
    </xf>
    <xf numFmtId="0" fontId="0" fillId="4" borderId="1" xfId="0" applyFill="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vertical="top" wrapText="1"/>
    </xf>
    <xf numFmtId="0" fontId="0" fillId="0" borderId="1" xfId="0" applyBorder="1" applyAlignment="1">
      <alignment horizontal="left" vertical="top" wrapText="1"/>
    </xf>
    <xf numFmtId="0" fontId="0" fillId="0" borderId="1" xfId="0" applyBorder="1" applyAlignment="1">
      <alignment wrapText="1"/>
    </xf>
    <xf numFmtId="0" fontId="0" fillId="0" borderId="0" xfId="0" applyAlignment="1">
      <alignment vertical="center" wrapText="1"/>
    </xf>
    <xf numFmtId="0" fontId="16" fillId="0" borderId="1" xfId="0" applyFont="1" applyBorder="1" applyAlignment="1">
      <alignment vertical="top" wrapText="1"/>
    </xf>
    <xf numFmtId="0" fontId="0" fillId="10" borderId="1" xfId="0" applyFill="1" applyBorder="1" applyAlignment="1">
      <alignment vertical="top" wrapText="1"/>
    </xf>
    <xf numFmtId="0" fontId="0" fillId="10" borderId="1" xfId="0" applyFill="1" applyBorder="1" applyAlignment="1">
      <alignment horizontal="left" vertical="top" wrapText="1"/>
    </xf>
    <xf numFmtId="0" fontId="0" fillId="0" borderId="1" xfId="0" applyBorder="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4" borderId="1" xfId="0" applyFill="1" applyBorder="1" applyAlignment="1">
      <alignment horizontal="left" vertical="top"/>
    </xf>
    <xf numFmtId="0" fontId="0" fillId="10" borderId="1" xfId="0" applyFill="1" applyBorder="1" applyAlignment="1">
      <alignment horizontal="left" vertical="top"/>
    </xf>
    <xf numFmtId="0" fontId="0" fillId="0" borderId="0" xfId="0" applyAlignment="1">
      <alignment horizontal="left" vertical="top"/>
    </xf>
    <xf numFmtId="49" fontId="0" fillId="0" borderId="1" xfId="0" applyNumberFormat="1" applyBorder="1" applyAlignment="1">
      <alignment horizontal="center" vertical="top" wrapText="1"/>
    </xf>
    <xf numFmtId="0" fontId="0" fillId="0" borderId="1" xfId="0" applyBorder="1" applyAlignment="1">
      <alignment horizontal="center" vertical="top" wrapText="1"/>
    </xf>
    <xf numFmtId="0" fontId="15" fillId="0" borderId="1" xfId="0" applyFont="1" applyBorder="1" applyAlignment="1">
      <alignment horizontal="left"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0" fillId="0" borderId="0" xfId="0" applyAlignment="1">
      <alignment horizontal="center" vertical="top" wrapText="1"/>
    </xf>
    <xf numFmtId="2" fontId="0" fillId="0" borderId="1" xfId="0" applyNumberFormat="1" applyBorder="1" applyAlignment="1">
      <alignment horizontal="left" vertical="top" wrapText="1"/>
    </xf>
    <xf numFmtId="2" fontId="0" fillId="0" borderId="0" xfId="0" applyNumberFormat="1" applyAlignment="1">
      <alignment vertical="top" wrapText="1"/>
    </xf>
    <xf numFmtId="49" fontId="15" fillId="0" borderId="1" xfId="0" applyNumberFormat="1" applyFont="1" applyBorder="1" applyAlignment="1">
      <alignment horizontal="center" vertical="top" wrapText="1"/>
    </xf>
    <xf numFmtId="0" fontId="0" fillId="0" borderId="2" xfId="0" applyBorder="1" applyAlignment="1">
      <alignment horizontal="left"/>
    </xf>
    <xf numFmtId="0" fontId="0" fillId="0" borderId="2" xfId="0" applyBorder="1"/>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justify" vertical="center"/>
    </xf>
    <xf numFmtId="0" fontId="0" fillId="0" borderId="2" xfId="0" applyBorder="1" applyAlignment="1">
      <alignment vertical="top"/>
    </xf>
    <xf numFmtId="0" fontId="0" fillId="0" borderId="2" xfId="0" applyBorder="1" applyAlignment="1">
      <alignment horizontal="left" vertical="center" wrapText="1"/>
    </xf>
    <xf numFmtId="0" fontId="0" fillId="0" borderId="2" xfId="0" applyBorder="1" applyAlignment="1">
      <alignment wrapText="1"/>
    </xf>
    <xf numFmtId="0" fontId="2" fillId="0" borderId="0" xfId="0" applyFont="1" applyAlignment="1">
      <alignment horizontal="center" vertical="center"/>
    </xf>
    <xf numFmtId="0" fontId="0" fillId="0" borderId="0" xfId="0" applyAlignment="1">
      <alignment horizontal="left"/>
    </xf>
    <xf numFmtId="0" fontId="0" fillId="0" borderId="0" xfId="0" applyAlignment="1">
      <alignment vertical="top"/>
    </xf>
    <xf numFmtId="49" fontId="2"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49" fontId="5" fillId="0" borderId="1" xfId="0" applyNumberFormat="1" applyFont="1" applyBorder="1" applyAlignment="1">
      <alignment vertical="top" wrapText="1"/>
    </xf>
    <xf numFmtId="49" fontId="2" fillId="0" borderId="1" xfId="0" applyNumberFormat="1" applyFont="1" applyBorder="1" applyAlignment="1">
      <alignment horizontal="left" vertical="center" wrapText="1"/>
    </xf>
    <xf numFmtId="49" fontId="0" fillId="0" borderId="1" xfId="0" applyNumberFormat="1" applyBorder="1" applyAlignment="1">
      <alignment vertical="center" wrapText="1"/>
    </xf>
    <xf numFmtId="49" fontId="0" fillId="0" borderId="8" xfId="0" applyNumberFormat="1" applyBorder="1" applyAlignment="1">
      <alignment vertical="top" wrapText="1"/>
    </xf>
    <xf numFmtId="49" fontId="0" fillId="0" borderId="6" xfId="0" applyNumberFormat="1" applyBorder="1" applyAlignment="1">
      <alignment vertical="top" wrapText="1"/>
    </xf>
    <xf numFmtId="49" fontId="2" fillId="3" borderId="3" xfId="0" applyNumberFormat="1" applyFont="1" applyFill="1" applyBorder="1" applyAlignment="1">
      <alignment horizontal="left" vertical="top" wrapText="1"/>
    </xf>
    <xf numFmtId="49" fontId="0" fillId="3" borderId="7" xfId="0" applyNumberFormat="1" applyFill="1" applyBorder="1" applyAlignment="1">
      <alignment horizontal="left" vertical="top" wrapText="1"/>
    </xf>
    <xf numFmtId="0" fontId="0" fillId="0" borderId="1" xfId="0" applyBorder="1" applyAlignment="1">
      <alignment vertical="top" wrapText="1"/>
    </xf>
    <xf numFmtId="0" fontId="0" fillId="0" borderId="8" xfId="0" applyBorder="1" applyAlignment="1">
      <alignment wrapText="1"/>
    </xf>
    <xf numFmtId="0" fontId="0" fillId="3" borderId="1" xfId="0" applyFill="1" applyBorder="1" applyAlignment="1">
      <alignment horizontal="left" vertical="top" wrapText="1"/>
    </xf>
    <xf numFmtId="49" fontId="3" fillId="0" borderId="8" xfId="0" applyNumberFormat="1" applyFont="1" applyBorder="1" applyAlignment="1">
      <alignment vertical="top" wrapText="1"/>
    </xf>
    <xf numFmtId="0" fontId="0" fillId="0" borderId="8" xfId="0" applyBorder="1"/>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3" borderId="1" xfId="0" applyFill="1"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vertical="center" wrapText="1"/>
    </xf>
    <xf numFmtId="49" fontId="0" fillId="0" borderId="1" xfId="0" applyNumberFormat="1" applyBorder="1" applyAlignment="1">
      <alignment horizontal="left" vertical="center"/>
    </xf>
    <xf numFmtId="49" fontId="0" fillId="0" borderId="1" xfId="0" applyNumberFormat="1" applyBorder="1" applyAlignment="1">
      <alignment horizontal="left" vertical="center" wrapText="1"/>
    </xf>
    <xf numFmtId="0" fontId="6" fillId="0" borderId="1" xfId="0" applyFont="1" applyBorder="1" applyAlignment="1">
      <alignment horizontal="left" vertical="center"/>
    </xf>
    <xf numFmtId="49" fontId="0" fillId="5" borderId="1" xfId="0" applyNumberFormat="1" applyFill="1" applyBorder="1" applyAlignment="1">
      <alignment horizontal="left" vertical="center"/>
    </xf>
    <xf numFmtId="0" fontId="0" fillId="8" borderId="1" xfId="0" applyFill="1" applyBorder="1" applyAlignment="1">
      <alignment horizontal="left" vertical="center"/>
    </xf>
    <xf numFmtId="0" fontId="0" fillId="8" borderId="1" xfId="0" applyFill="1" applyBorder="1" applyAlignment="1">
      <alignment horizontal="left" vertical="center" wrapText="1"/>
    </xf>
    <xf numFmtId="0" fontId="6" fillId="0" borderId="1" xfId="0" applyFont="1" applyBorder="1" applyAlignment="1">
      <alignment horizontal="left" vertical="center" wrapText="1"/>
    </xf>
    <xf numFmtId="0" fontId="0" fillId="7" borderId="1" xfId="0" applyFill="1" applyBorder="1" applyAlignment="1">
      <alignment horizontal="left" vertical="center"/>
    </xf>
    <xf numFmtId="0" fontId="0" fillId="7" borderId="1" xfId="0" applyFill="1" applyBorder="1" applyAlignment="1">
      <alignment horizontal="left" vertical="center" wrapText="1"/>
    </xf>
    <xf numFmtId="0" fontId="0" fillId="9" borderId="1" xfId="0" applyFill="1" applyBorder="1" applyAlignment="1">
      <alignment horizontal="left" vertical="center"/>
    </xf>
    <xf numFmtId="0" fontId="0" fillId="9" borderId="1" xfId="0" applyFill="1" applyBorder="1" applyAlignment="1">
      <alignment horizontal="left" vertical="center" wrapText="1"/>
    </xf>
    <xf numFmtId="49" fontId="0" fillId="6" borderId="1" xfId="0" applyNumberFormat="1" applyFill="1" applyBorder="1" applyAlignment="1">
      <alignment horizontal="left" vertical="center"/>
    </xf>
    <xf numFmtId="49" fontId="0" fillId="4" borderId="1" xfId="0" applyNumberFormat="1" applyFill="1" applyBorder="1" applyAlignment="1">
      <alignment horizontal="left" vertical="center"/>
    </xf>
    <xf numFmtId="0" fontId="0" fillId="8" borderId="1" xfId="0" quotePrefix="1" applyFill="1" applyBorder="1" applyAlignment="1">
      <alignment horizontal="left" vertical="center" wrapText="1"/>
    </xf>
    <xf numFmtId="49" fontId="3" fillId="6" borderId="1" xfId="0" applyNumberFormat="1" applyFont="1" applyFill="1" applyBorder="1" applyAlignment="1">
      <alignment horizontal="left" vertical="center"/>
    </xf>
    <xf numFmtId="0" fontId="0" fillId="3" borderId="1" xfId="0" applyFill="1" applyBorder="1" applyAlignment="1">
      <alignment horizontal="left" vertical="center" wrapText="1"/>
    </xf>
    <xf numFmtId="0" fontId="0" fillId="0" borderId="1" xfId="0" quotePrefix="1" applyBorder="1" applyAlignment="1">
      <alignment horizontal="left" vertical="center" wrapText="1"/>
    </xf>
    <xf numFmtId="0" fontId="6" fillId="8" borderId="1" xfId="0" applyFont="1" applyFill="1" applyBorder="1" applyAlignment="1">
      <alignment horizontal="left" vertical="center"/>
    </xf>
    <xf numFmtId="49" fontId="0" fillId="0" borderId="0" xfId="0" applyNumberFormat="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Alignment="1">
      <alignment horizontal="center" wrapText="1"/>
    </xf>
    <xf numFmtId="0" fontId="0" fillId="0" borderId="4" xfId="0" applyBorder="1" applyAlignment="1" applyProtection="1">
      <alignment horizontal="left" vertical="top" wrapText="1"/>
      <protection locked="0"/>
    </xf>
    <xf numFmtId="49" fontId="2" fillId="0" borderId="3" xfId="0" applyNumberFormat="1" applyFont="1" applyBorder="1" applyAlignment="1">
      <alignment horizontal="left" vertical="top" wrapText="1"/>
    </xf>
    <xf numFmtId="49" fontId="0" fillId="0" borderId="3" xfId="0" applyNumberForma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center"/>
    </xf>
    <xf numFmtId="0" fontId="0" fillId="2" borderId="1" xfId="0" applyFill="1" applyBorder="1" applyAlignment="1">
      <alignment vertical="top" wrapText="1"/>
    </xf>
    <xf numFmtId="49" fontId="0" fillId="5" borderId="3" xfId="0" applyNumberFormat="1" applyFill="1" applyBorder="1" applyAlignment="1">
      <alignment horizontal="left" vertical="center"/>
    </xf>
    <xf numFmtId="49" fontId="0" fillId="0" borderId="3" xfId="0" applyNumberFormat="1" applyBorder="1" applyAlignment="1">
      <alignment horizontal="left" vertical="center" wrapText="1"/>
    </xf>
    <xf numFmtId="0" fontId="2" fillId="4" borderId="0" xfId="0" applyFont="1" applyFill="1" applyAlignment="1" applyProtection="1">
      <alignment horizontal="center" vertical="center" wrapText="1"/>
      <protection locked="0"/>
    </xf>
    <xf numFmtId="0" fontId="2" fillId="10"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10" borderId="1" xfId="0"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11" xfId="0" applyFont="1" applyFill="1" applyBorder="1" applyAlignment="1">
      <alignment horizontal="center" vertical="center" wrapText="1"/>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49" fontId="2" fillId="0" borderId="3" xfId="0" applyNumberFormat="1" applyFont="1" applyBorder="1" applyAlignment="1">
      <alignment horizontal="left" vertical="top" wrapText="1"/>
    </xf>
    <xf numFmtId="0" fontId="2" fillId="0" borderId="4" xfId="0" applyFont="1" applyBorder="1" applyAlignment="1">
      <alignment horizontal="left" vertical="top" wrapText="1"/>
    </xf>
    <xf numFmtId="0" fontId="0" fillId="0" borderId="1" xfId="0" applyBorder="1"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49" fontId="0" fillId="0" borderId="3" xfId="0" applyNumberFormat="1" applyBorder="1" applyAlignment="1">
      <alignment vertical="top" wrapText="1"/>
    </xf>
    <xf numFmtId="49" fontId="2" fillId="0" borderId="4" xfId="0" applyNumberFormat="1" applyFon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3" xfId="0" applyNumberFormat="1" applyBorder="1" applyAlignment="1">
      <alignment vertical="center" wrapText="1"/>
    </xf>
    <xf numFmtId="0" fontId="0" fillId="0" borderId="4" xfId="0" applyBorder="1" applyAlignment="1">
      <alignment vertical="center" wrapText="1"/>
    </xf>
    <xf numFmtId="49"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0" fillId="0" borderId="1" xfId="0" applyBorder="1" applyAlignment="1">
      <alignment horizontal="left" vertical="top"/>
    </xf>
    <xf numFmtId="0" fontId="0" fillId="0" borderId="5" xfId="0" applyBorder="1" applyAlignment="1">
      <alignment horizontal="left" vertical="top" wrapText="1"/>
    </xf>
    <xf numFmtId="0" fontId="0" fillId="0" borderId="5" xfId="0"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center"/>
    </xf>
    <xf numFmtId="0" fontId="0" fillId="2" borderId="1" xfId="0" applyFill="1" applyBorder="1" applyAlignment="1">
      <alignment vertical="top" wrapText="1"/>
    </xf>
    <xf numFmtId="49" fontId="0" fillId="0" borderId="1" xfId="0" applyNumberFormat="1" applyBorder="1" applyAlignment="1">
      <alignment horizontal="left" vertical="top" wrapText="1"/>
    </xf>
    <xf numFmtId="0" fontId="0" fillId="0" borderId="1" xfId="0" applyBorder="1" applyAlignment="1">
      <alignment horizontal="center" vertical="top" wrapText="1"/>
    </xf>
    <xf numFmtId="0" fontId="0" fillId="0" borderId="3" xfId="0" applyBorder="1" applyAlignment="1">
      <alignment horizontal="left" wrapText="1"/>
    </xf>
    <xf numFmtId="0" fontId="0" fillId="0" borderId="4" xfId="0" applyBorder="1"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3"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0" fillId="5" borderId="3" xfId="0" applyNumberFormat="1" applyFill="1" applyBorder="1" applyAlignment="1">
      <alignment horizontal="left" vertical="center"/>
    </xf>
    <xf numFmtId="49" fontId="0" fillId="0" borderId="3" xfId="0" applyNumberFormat="1" applyBorder="1" applyAlignment="1">
      <alignment horizontal="left" vertical="center" wrapText="1"/>
    </xf>
    <xf numFmtId="0" fontId="0" fillId="0" borderId="5" xfId="0" applyBorder="1" applyAlignment="1">
      <alignment horizontal="left" vertical="center" wrapText="1"/>
    </xf>
    <xf numFmtId="0" fontId="6" fillId="0" borderId="3" xfId="0" applyFont="1" applyBorder="1" applyAlignment="1">
      <alignment horizontal="left" vertical="center" wrapText="1"/>
    </xf>
    <xf numFmtId="49" fontId="0" fillId="6" borderId="3" xfId="0" applyNumberFormat="1" applyFill="1" applyBorder="1" applyAlignment="1">
      <alignment horizontal="left" vertical="center"/>
    </xf>
    <xf numFmtId="49" fontId="0" fillId="4" borderId="3" xfId="0" applyNumberFormat="1" applyFill="1" applyBorder="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CB46-43F6-4D5F-808D-8B0E7843A5B0}">
  <dimension ref="A1:D293"/>
  <sheetViews>
    <sheetView tabSelected="1" zoomScale="90" zoomScaleNormal="90" workbookViewId="0">
      <pane xSplit="2" ySplit="2" topLeftCell="C3" activePane="bottomRight" state="frozen"/>
      <selection pane="topRight" activeCell="D1" sqref="D1"/>
      <selection pane="bottomLeft" activeCell="A2" sqref="A2"/>
      <selection pane="bottomRight" activeCell="C5" sqref="C5"/>
    </sheetView>
  </sheetViews>
  <sheetFormatPr defaultColWidth="8.81640625" defaultRowHeight="14.5" x14ac:dyDescent="0.35"/>
  <cols>
    <col min="1" max="1" width="10.1796875" customWidth="1"/>
    <col min="2" max="2" width="44.81640625" style="57" customWidth="1"/>
    <col min="3" max="3" width="76.1796875" style="16" customWidth="1"/>
    <col min="4" max="4" width="44.81640625" style="16" customWidth="1"/>
  </cols>
  <sheetData>
    <row r="1" spans="1:4" x14ac:dyDescent="0.35">
      <c r="A1" s="101" t="s">
        <v>0</v>
      </c>
      <c r="B1" s="101" t="s">
        <v>1</v>
      </c>
      <c r="C1" s="103" t="s">
        <v>2</v>
      </c>
      <c r="D1" s="96" t="s">
        <v>3</v>
      </c>
    </row>
    <row r="2" spans="1:4" x14ac:dyDescent="0.35">
      <c r="A2" s="102"/>
      <c r="B2" s="102"/>
      <c r="C2" s="104"/>
      <c r="D2" s="95" t="s">
        <v>4</v>
      </c>
    </row>
    <row r="3" spans="1:4" x14ac:dyDescent="0.35">
      <c r="A3" s="44">
        <v>1</v>
      </c>
      <c r="B3" s="45" t="s">
        <v>5</v>
      </c>
      <c r="C3" s="9"/>
      <c r="D3" s="87"/>
    </row>
    <row r="4" spans="1:4" x14ac:dyDescent="0.35">
      <c r="A4" s="44" t="s">
        <v>6</v>
      </c>
      <c r="B4" s="46" t="s">
        <v>7</v>
      </c>
      <c r="C4" s="9"/>
      <c r="D4" s="58"/>
    </row>
    <row r="5" spans="1:4" ht="227.15" customHeight="1" x14ac:dyDescent="0.35">
      <c r="A5" s="44" t="s">
        <v>8</v>
      </c>
      <c r="B5" s="8" t="s">
        <v>9</v>
      </c>
      <c r="C5" s="9" t="s">
        <v>10</v>
      </c>
      <c r="D5" s="58"/>
    </row>
    <row r="6" spans="1:4" ht="72.5" x14ac:dyDescent="0.35">
      <c r="A6" s="44" t="s">
        <v>11</v>
      </c>
      <c r="B6" s="8" t="s">
        <v>12</v>
      </c>
      <c r="C6" s="9" t="s">
        <v>13</v>
      </c>
      <c r="D6" s="58"/>
    </row>
    <row r="7" spans="1:4" ht="29" x14ac:dyDescent="0.35">
      <c r="A7" s="44" t="s">
        <v>14</v>
      </c>
      <c r="B7" s="45" t="s">
        <v>15</v>
      </c>
      <c r="C7" s="9"/>
      <c r="D7" s="58"/>
    </row>
    <row r="8" spans="1:4" ht="116" x14ac:dyDescent="0.35">
      <c r="A8" s="44" t="s">
        <v>16</v>
      </c>
      <c r="B8" s="8" t="s">
        <v>17</v>
      </c>
      <c r="C8" s="9" t="s">
        <v>18</v>
      </c>
      <c r="D8" s="58"/>
    </row>
    <row r="9" spans="1:4" ht="58" x14ac:dyDescent="0.35">
      <c r="A9" s="44" t="s">
        <v>19</v>
      </c>
      <c r="B9" s="8" t="s">
        <v>20</v>
      </c>
      <c r="C9" s="9"/>
      <c r="D9" s="58"/>
    </row>
    <row r="10" spans="1:4" ht="409.5" x14ac:dyDescent="0.35">
      <c r="A10" s="44" t="s">
        <v>21</v>
      </c>
      <c r="B10" s="8" t="s">
        <v>22</v>
      </c>
      <c r="C10" s="9" t="s">
        <v>23</v>
      </c>
      <c r="D10" s="58"/>
    </row>
    <row r="11" spans="1:4" ht="72.5" x14ac:dyDescent="0.35">
      <c r="A11" s="44" t="s">
        <v>24</v>
      </c>
      <c r="B11" s="8" t="s">
        <v>25</v>
      </c>
      <c r="C11" s="9"/>
      <c r="D11" s="58"/>
    </row>
    <row r="12" spans="1:4" ht="116" x14ac:dyDescent="0.35">
      <c r="A12" s="44" t="s">
        <v>26</v>
      </c>
      <c r="B12" s="8" t="s">
        <v>27</v>
      </c>
      <c r="C12" s="9" t="s">
        <v>28</v>
      </c>
      <c r="D12" s="58"/>
    </row>
    <row r="13" spans="1:4" s="18" customFormat="1" ht="43.5" x14ac:dyDescent="0.35">
      <c r="A13" s="47" t="s">
        <v>29</v>
      </c>
      <c r="B13" s="48" t="s">
        <v>30</v>
      </c>
      <c r="C13" s="9"/>
      <c r="D13" s="58"/>
    </row>
    <row r="14" spans="1:4" ht="72.5" x14ac:dyDescent="0.35">
      <c r="A14" s="44" t="s">
        <v>31</v>
      </c>
      <c r="B14" s="8" t="s">
        <v>32</v>
      </c>
      <c r="C14" s="9"/>
      <c r="D14" s="58"/>
    </row>
    <row r="15" spans="1:4" ht="43.5" x14ac:dyDescent="0.35">
      <c r="A15" s="44" t="s">
        <v>33</v>
      </c>
      <c r="B15" s="8" t="s">
        <v>34</v>
      </c>
      <c r="C15" s="9"/>
      <c r="D15" s="58"/>
    </row>
    <row r="16" spans="1:4" ht="87" x14ac:dyDescent="0.35">
      <c r="A16" s="44" t="s">
        <v>35</v>
      </c>
      <c r="B16" s="8" t="s">
        <v>36</v>
      </c>
      <c r="C16" s="9" t="s">
        <v>37</v>
      </c>
      <c r="D16" s="58"/>
    </row>
    <row r="17" spans="1:4" ht="72.5" x14ac:dyDescent="0.35">
      <c r="A17" s="44" t="s">
        <v>38</v>
      </c>
      <c r="B17" s="8" t="s">
        <v>39</v>
      </c>
      <c r="C17" s="9" t="s">
        <v>40</v>
      </c>
      <c r="D17" s="58"/>
    </row>
    <row r="18" spans="1:4" ht="58" x14ac:dyDescent="0.35">
      <c r="A18" s="44" t="s">
        <v>41</v>
      </c>
      <c r="B18" s="8" t="s">
        <v>42</v>
      </c>
      <c r="C18" s="9" t="s">
        <v>43</v>
      </c>
      <c r="D18" s="58"/>
    </row>
    <row r="19" spans="1:4" ht="130.5" x14ac:dyDescent="0.35">
      <c r="A19" s="44" t="s">
        <v>44</v>
      </c>
      <c r="B19" s="8" t="s">
        <v>45</v>
      </c>
      <c r="C19" s="9" t="s">
        <v>46</v>
      </c>
      <c r="D19" s="58"/>
    </row>
    <row r="20" spans="1:4" ht="29" x14ac:dyDescent="0.35">
      <c r="A20" s="44" t="s">
        <v>47</v>
      </c>
      <c r="B20" s="8" t="s">
        <v>48</v>
      </c>
      <c r="C20" s="9"/>
      <c r="D20" s="58"/>
    </row>
    <row r="21" spans="1:4" ht="116" x14ac:dyDescent="0.35">
      <c r="A21" s="44" t="s">
        <v>49</v>
      </c>
      <c r="B21" s="8" t="s">
        <v>50</v>
      </c>
      <c r="C21" s="9" t="s">
        <v>51</v>
      </c>
      <c r="D21" s="58"/>
    </row>
    <row r="22" spans="1:4" ht="246.5" x14ac:dyDescent="0.35">
      <c r="A22" s="44" t="s">
        <v>52</v>
      </c>
      <c r="B22" s="8" t="s">
        <v>53</v>
      </c>
      <c r="C22" s="9"/>
      <c r="D22" s="58"/>
    </row>
    <row r="23" spans="1:4" ht="101.5" x14ac:dyDescent="0.35">
      <c r="A23" s="44" t="s">
        <v>54</v>
      </c>
      <c r="B23" s="8" t="s">
        <v>55</v>
      </c>
      <c r="C23" s="9"/>
      <c r="D23" s="58"/>
    </row>
    <row r="24" spans="1:4" ht="58" x14ac:dyDescent="0.35">
      <c r="A24" s="44" t="s">
        <v>56</v>
      </c>
      <c r="B24" s="8" t="s">
        <v>57</v>
      </c>
      <c r="C24" s="9" t="s">
        <v>58</v>
      </c>
      <c r="D24" s="58"/>
    </row>
    <row r="25" spans="1:4" ht="217.5" x14ac:dyDescent="0.35">
      <c r="A25" s="44" t="s">
        <v>59</v>
      </c>
      <c r="B25" s="8" t="s">
        <v>60</v>
      </c>
      <c r="C25" s="9" t="s">
        <v>58</v>
      </c>
      <c r="D25" s="58"/>
    </row>
    <row r="26" spans="1:4" ht="29" x14ac:dyDescent="0.35">
      <c r="A26" s="44" t="s">
        <v>61</v>
      </c>
      <c r="B26" s="8" t="s">
        <v>62</v>
      </c>
      <c r="C26" s="9"/>
      <c r="D26" s="58"/>
    </row>
    <row r="27" spans="1:4" ht="246.5" x14ac:dyDescent="0.35">
      <c r="A27" s="44" t="s">
        <v>63</v>
      </c>
      <c r="B27" s="8" t="s">
        <v>64</v>
      </c>
      <c r="C27" s="9" t="s">
        <v>65</v>
      </c>
      <c r="D27" s="58"/>
    </row>
    <row r="28" spans="1:4" ht="58" x14ac:dyDescent="0.35">
      <c r="A28" s="44" t="s">
        <v>66</v>
      </c>
      <c r="B28" s="8" t="s">
        <v>67</v>
      </c>
      <c r="C28" s="9" t="s">
        <v>68</v>
      </c>
      <c r="D28" s="58"/>
    </row>
    <row r="29" spans="1:4" ht="174" x14ac:dyDescent="0.35">
      <c r="A29" s="44" t="s">
        <v>69</v>
      </c>
      <c r="B29" s="8" t="s">
        <v>70</v>
      </c>
      <c r="C29" s="9"/>
      <c r="D29" s="58"/>
    </row>
    <row r="30" spans="1:4" ht="43.5" x14ac:dyDescent="0.35">
      <c r="A30" s="44" t="s">
        <v>71</v>
      </c>
      <c r="B30" s="8" t="s">
        <v>72</v>
      </c>
      <c r="C30" s="9" t="s">
        <v>73</v>
      </c>
      <c r="D30" s="58"/>
    </row>
    <row r="31" spans="1:4" ht="58" x14ac:dyDescent="0.35">
      <c r="A31" s="44" t="s">
        <v>74</v>
      </c>
      <c r="B31" s="8" t="s">
        <v>75</v>
      </c>
      <c r="C31" s="9" t="s">
        <v>76</v>
      </c>
      <c r="D31" s="58"/>
    </row>
    <row r="32" spans="1:4" ht="188.5" x14ac:dyDescent="0.35">
      <c r="A32" s="44" t="s">
        <v>77</v>
      </c>
      <c r="B32" s="8" t="s">
        <v>78</v>
      </c>
      <c r="C32" s="9" t="s">
        <v>79</v>
      </c>
      <c r="D32" s="58"/>
    </row>
    <row r="33" spans="1:4" ht="101.5" x14ac:dyDescent="0.35">
      <c r="A33" s="44" t="s">
        <v>80</v>
      </c>
      <c r="B33" s="8" t="s">
        <v>81</v>
      </c>
      <c r="C33" s="9" t="s">
        <v>82</v>
      </c>
      <c r="D33" s="58"/>
    </row>
    <row r="34" spans="1:4" x14ac:dyDescent="0.35">
      <c r="A34" s="44" t="s">
        <v>83</v>
      </c>
      <c r="B34" s="45" t="s">
        <v>84</v>
      </c>
      <c r="C34" s="9"/>
      <c r="D34" s="58"/>
    </row>
    <row r="35" spans="1:4" ht="246.5" x14ac:dyDescent="0.35">
      <c r="A35" s="44" t="s">
        <v>85</v>
      </c>
      <c r="B35" s="8" t="s">
        <v>86</v>
      </c>
      <c r="C35" s="9" t="s">
        <v>87</v>
      </c>
      <c r="D35" s="58"/>
    </row>
    <row r="36" spans="1:4" ht="58" x14ac:dyDescent="0.35">
      <c r="A36" s="44" t="s">
        <v>88</v>
      </c>
      <c r="B36" s="8" t="s">
        <v>89</v>
      </c>
      <c r="C36" s="9" t="s">
        <v>90</v>
      </c>
      <c r="D36" s="58"/>
    </row>
    <row r="37" spans="1:4" ht="29" x14ac:dyDescent="0.35">
      <c r="A37" s="44" t="s">
        <v>91</v>
      </c>
      <c r="B37" s="8" t="s">
        <v>92</v>
      </c>
      <c r="C37" s="9" t="s">
        <v>93</v>
      </c>
      <c r="D37" s="58"/>
    </row>
    <row r="38" spans="1:4" ht="87" x14ac:dyDescent="0.35">
      <c r="A38" s="44" t="s">
        <v>94</v>
      </c>
      <c r="B38" s="8" t="s">
        <v>95</v>
      </c>
      <c r="C38" s="9" t="s">
        <v>96</v>
      </c>
      <c r="D38" s="58"/>
    </row>
    <row r="39" spans="1:4" ht="130.5" x14ac:dyDescent="0.35">
      <c r="A39" s="44" t="s">
        <v>97</v>
      </c>
      <c r="B39" s="8" t="s">
        <v>98</v>
      </c>
      <c r="C39" s="9" t="s">
        <v>99</v>
      </c>
      <c r="D39" s="58"/>
    </row>
    <row r="40" spans="1:4" ht="72.5" x14ac:dyDescent="0.35">
      <c r="A40" s="44" t="s">
        <v>100</v>
      </c>
      <c r="B40" s="8" t="s">
        <v>101</v>
      </c>
      <c r="C40" s="9" t="s">
        <v>99</v>
      </c>
      <c r="D40" s="58"/>
    </row>
    <row r="41" spans="1:4" ht="29" x14ac:dyDescent="0.35">
      <c r="A41" s="44" t="s">
        <v>102</v>
      </c>
      <c r="B41" s="8" t="s">
        <v>103</v>
      </c>
      <c r="C41" s="9" t="s">
        <v>104</v>
      </c>
      <c r="D41" s="58"/>
    </row>
    <row r="42" spans="1:4" ht="72.5" x14ac:dyDescent="0.35">
      <c r="A42" s="44" t="s">
        <v>105</v>
      </c>
      <c r="B42" s="8" t="s">
        <v>106</v>
      </c>
      <c r="C42" s="9" t="s">
        <v>107</v>
      </c>
      <c r="D42" s="58"/>
    </row>
    <row r="43" spans="1:4" ht="43.5" x14ac:dyDescent="0.35">
      <c r="A43" s="44" t="s">
        <v>108</v>
      </c>
      <c r="B43" s="8" t="s">
        <v>109</v>
      </c>
      <c r="C43" s="9" t="s">
        <v>110</v>
      </c>
      <c r="D43" s="58"/>
    </row>
    <row r="44" spans="1:4" ht="217.5" x14ac:dyDescent="0.35">
      <c r="A44" s="44" t="s">
        <v>111</v>
      </c>
      <c r="B44" s="8" t="s">
        <v>112</v>
      </c>
      <c r="C44" s="9" t="s">
        <v>113</v>
      </c>
      <c r="D44" s="58"/>
    </row>
    <row r="45" spans="1:4" ht="101.5" x14ac:dyDescent="0.35">
      <c r="A45" s="44" t="s">
        <v>114</v>
      </c>
      <c r="B45" s="8" t="s">
        <v>115</v>
      </c>
      <c r="C45" s="9" t="s">
        <v>116</v>
      </c>
      <c r="D45" s="58"/>
    </row>
    <row r="46" spans="1:4" ht="58" x14ac:dyDescent="0.35">
      <c r="A46" s="44" t="s">
        <v>117</v>
      </c>
      <c r="B46" s="8" t="s">
        <v>118</v>
      </c>
      <c r="C46" s="9" t="s">
        <v>119</v>
      </c>
      <c r="D46" s="58"/>
    </row>
    <row r="47" spans="1:4" ht="58" x14ac:dyDescent="0.35">
      <c r="A47" s="44" t="s">
        <v>120</v>
      </c>
      <c r="B47" s="8" t="s">
        <v>121</v>
      </c>
      <c r="C47" s="9" t="s">
        <v>122</v>
      </c>
      <c r="D47" s="58"/>
    </row>
    <row r="48" spans="1:4" ht="29" x14ac:dyDescent="0.35">
      <c r="A48" s="44">
        <v>2</v>
      </c>
      <c r="B48" s="8" t="s">
        <v>123</v>
      </c>
      <c r="C48" s="9" t="s">
        <v>122</v>
      </c>
      <c r="D48" s="58"/>
    </row>
    <row r="49" spans="1:4" x14ac:dyDescent="0.35">
      <c r="A49" s="44" t="s">
        <v>124</v>
      </c>
      <c r="B49" s="45" t="s">
        <v>125</v>
      </c>
      <c r="C49" s="9"/>
      <c r="D49" s="58"/>
    </row>
    <row r="50" spans="1:4" ht="101.5" x14ac:dyDescent="0.35">
      <c r="A50" s="44" t="s">
        <v>126</v>
      </c>
      <c r="B50" s="8" t="s">
        <v>127</v>
      </c>
      <c r="C50" s="9"/>
      <c r="D50" s="58"/>
    </row>
    <row r="51" spans="1:4" ht="275.5" x14ac:dyDescent="0.35">
      <c r="A51" s="44" t="s">
        <v>128</v>
      </c>
      <c r="B51" s="8" t="s">
        <v>129</v>
      </c>
      <c r="C51" s="9"/>
      <c r="D51" s="58"/>
    </row>
    <row r="52" spans="1:4" ht="130.5" x14ac:dyDescent="0.35">
      <c r="A52" s="44" t="s">
        <v>130</v>
      </c>
      <c r="B52" s="8" t="s">
        <v>131</v>
      </c>
      <c r="C52" s="9" t="s">
        <v>104</v>
      </c>
      <c r="D52" s="58"/>
    </row>
    <row r="53" spans="1:4" ht="58" x14ac:dyDescent="0.35">
      <c r="A53" s="44" t="s">
        <v>132</v>
      </c>
      <c r="B53" s="8" t="s">
        <v>133</v>
      </c>
      <c r="C53" s="9"/>
      <c r="D53" s="58"/>
    </row>
    <row r="54" spans="1:4" ht="101.5" x14ac:dyDescent="0.35">
      <c r="A54" s="44" t="s">
        <v>134</v>
      </c>
      <c r="B54" s="8" t="s">
        <v>135</v>
      </c>
      <c r="C54" s="9"/>
      <c r="D54" s="58"/>
    </row>
    <row r="55" spans="1:4" ht="87" x14ac:dyDescent="0.35">
      <c r="A55" s="44" t="s">
        <v>136</v>
      </c>
      <c r="B55" s="8" t="s">
        <v>137</v>
      </c>
      <c r="C55" s="9" t="s">
        <v>138</v>
      </c>
      <c r="D55" s="58"/>
    </row>
    <row r="56" spans="1:4" ht="116" x14ac:dyDescent="0.35">
      <c r="A56" s="44" t="s">
        <v>139</v>
      </c>
      <c r="B56" s="8" t="s">
        <v>140</v>
      </c>
      <c r="C56" s="9" t="s">
        <v>141</v>
      </c>
      <c r="D56" s="58"/>
    </row>
    <row r="57" spans="1:4" ht="101.5" x14ac:dyDescent="0.35">
      <c r="A57" s="44" t="s">
        <v>142</v>
      </c>
      <c r="B57" s="8" t="s">
        <v>143</v>
      </c>
      <c r="C57" s="9"/>
      <c r="D57" s="58"/>
    </row>
    <row r="58" spans="1:4" ht="29" x14ac:dyDescent="0.35">
      <c r="A58" s="44" t="s">
        <v>144</v>
      </c>
      <c r="B58" s="45" t="s">
        <v>145</v>
      </c>
      <c r="C58" s="9"/>
      <c r="D58" s="58"/>
    </row>
    <row r="59" spans="1:4" ht="72.5" x14ac:dyDescent="0.35">
      <c r="A59" s="44" t="s">
        <v>146</v>
      </c>
      <c r="B59" s="8" t="s">
        <v>147</v>
      </c>
      <c r="C59" s="9"/>
      <c r="D59" s="58"/>
    </row>
    <row r="60" spans="1:4" ht="58" x14ac:dyDescent="0.35">
      <c r="A60" s="44" t="s">
        <v>148</v>
      </c>
      <c r="B60" s="8" t="s">
        <v>149</v>
      </c>
      <c r="C60" s="9"/>
      <c r="D60" s="58"/>
    </row>
    <row r="61" spans="1:4" ht="101.5" x14ac:dyDescent="0.35">
      <c r="A61" s="44" t="s">
        <v>150</v>
      </c>
      <c r="B61" s="8" t="s">
        <v>151</v>
      </c>
      <c r="C61" s="9"/>
      <c r="D61" s="58"/>
    </row>
    <row r="62" spans="1:4" ht="159.5" x14ac:dyDescent="0.35">
      <c r="A62" s="44" t="s">
        <v>152</v>
      </c>
      <c r="B62" s="8" t="s">
        <v>153</v>
      </c>
      <c r="C62" s="9"/>
      <c r="D62" s="58"/>
    </row>
    <row r="63" spans="1:4" ht="58" x14ac:dyDescent="0.35">
      <c r="A63" s="44" t="s">
        <v>154</v>
      </c>
      <c r="B63" s="8" t="s">
        <v>155</v>
      </c>
      <c r="C63" s="9" t="s">
        <v>156</v>
      </c>
      <c r="D63" s="58"/>
    </row>
    <row r="64" spans="1:4" ht="188.5" x14ac:dyDescent="0.35">
      <c r="A64" s="44" t="s">
        <v>157</v>
      </c>
      <c r="B64" s="8" t="s">
        <v>158</v>
      </c>
      <c r="C64" s="9" t="s">
        <v>159</v>
      </c>
      <c r="D64" s="58"/>
    </row>
    <row r="65" spans="1:4" x14ac:dyDescent="0.35">
      <c r="A65" s="44" t="s">
        <v>160</v>
      </c>
      <c r="B65" s="45" t="s">
        <v>161</v>
      </c>
      <c r="C65" s="9"/>
      <c r="D65" s="58"/>
    </row>
    <row r="66" spans="1:4" ht="101.5" x14ac:dyDescent="0.35">
      <c r="A66" s="44" t="s">
        <v>162</v>
      </c>
      <c r="B66" s="8" t="s">
        <v>163</v>
      </c>
      <c r="C66" s="9"/>
      <c r="D66" s="58"/>
    </row>
    <row r="67" spans="1:4" ht="29" x14ac:dyDescent="0.35">
      <c r="A67" s="44" t="s">
        <v>164</v>
      </c>
      <c r="B67" s="8" t="s">
        <v>165</v>
      </c>
      <c r="C67" s="9" t="s">
        <v>166</v>
      </c>
      <c r="D67" s="58"/>
    </row>
    <row r="68" spans="1:4" ht="101.5" x14ac:dyDescent="0.35">
      <c r="A68" s="44" t="s">
        <v>167</v>
      </c>
      <c r="B68" s="8" t="s">
        <v>168</v>
      </c>
      <c r="C68" s="9" t="s">
        <v>169</v>
      </c>
      <c r="D68" s="58"/>
    </row>
    <row r="69" spans="1:4" ht="43.5" x14ac:dyDescent="0.35">
      <c r="A69" s="44" t="s">
        <v>170</v>
      </c>
      <c r="B69" s="8" t="s">
        <v>171</v>
      </c>
      <c r="C69" s="9"/>
      <c r="D69" s="58"/>
    </row>
    <row r="70" spans="1:4" ht="87" x14ac:dyDescent="0.35">
      <c r="A70" s="44" t="s">
        <v>172</v>
      </c>
      <c r="B70" s="8" t="s">
        <v>173</v>
      </c>
      <c r="C70" s="9"/>
      <c r="D70" s="58"/>
    </row>
    <row r="71" spans="1:4" ht="29" x14ac:dyDescent="0.35">
      <c r="A71" s="44" t="s">
        <v>174</v>
      </c>
      <c r="B71" s="8" t="s">
        <v>175</v>
      </c>
      <c r="C71" s="9" t="s">
        <v>176</v>
      </c>
      <c r="D71" s="58"/>
    </row>
    <row r="72" spans="1:4" ht="116" x14ac:dyDescent="0.35">
      <c r="A72" s="44" t="s">
        <v>177</v>
      </c>
      <c r="B72" s="49" t="s">
        <v>178</v>
      </c>
      <c r="C72" s="9"/>
      <c r="D72" s="58"/>
    </row>
    <row r="73" spans="1:4" ht="101.5" x14ac:dyDescent="0.35">
      <c r="A73" s="44" t="s">
        <v>179</v>
      </c>
      <c r="B73" s="8" t="s">
        <v>180</v>
      </c>
      <c r="C73" s="9"/>
      <c r="D73" s="58"/>
    </row>
    <row r="74" spans="1:4" ht="58" x14ac:dyDescent="0.35">
      <c r="A74" s="44" t="s">
        <v>181</v>
      </c>
      <c r="B74" s="8" t="s">
        <v>182</v>
      </c>
      <c r="C74" s="9"/>
      <c r="D74" s="58"/>
    </row>
    <row r="75" spans="1:4" x14ac:dyDescent="0.35">
      <c r="A75" s="44" t="s">
        <v>183</v>
      </c>
      <c r="B75" s="45" t="s">
        <v>184</v>
      </c>
      <c r="C75" s="9"/>
      <c r="D75" s="58"/>
    </row>
    <row r="76" spans="1:4" ht="116" x14ac:dyDescent="0.35">
      <c r="A76" s="44" t="s">
        <v>185</v>
      </c>
      <c r="B76" s="8" t="s">
        <v>186</v>
      </c>
      <c r="C76" s="53"/>
      <c r="D76" s="59"/>
    </row>
    <row r="77" spans="1:4" ht="409.5" x14ac:dyDescent="0.35">
      <c r="A77" s="44" t="s">
        <v>187</v>
      </c>
      <c r="B77" s="8" t="s">
        <v>188</v>
      </c>
      <c r="C77" s="53"/>
      <c r="D77" s="59"/>
    </row>
    <row r="78" spans="1:4" ht="116" x14ac:dyDescent="0.35">
      <c r="A78" s="44" t="s">
        <v>189</v>
      </c>
      <c r="B78" s="8" t="s">
        <v>190</v>
      </c>
      <c r="C78" s="53"/>
      <c r="D78" s="59"/>
    </row>
    <row r="79" spans="1:4" ht="43.5" x14ac:dyDescent="0.35">
      <c r="A79" s="44" t="s">
        <v>191</v>
      </c>
      <c r="B79" s="45" t="s">
        <v>192</v>
      </c>
      <c r="C79" s="53"/>
      <c r="D79" s="59"/>
    </row>
    <row r="80" spans="1:4" ht="58" x14ac:dyDescent="0.35">
      <c r="A80" s="44" t="s">
        <v>193</v>
      </c>
      <c r="B80" s="8" t="s">
        <v>194</v>
      </c>
      <c r="C80" s="9" t="s">
        <v>195</v>
      </c>
      <c r="D80" s="58"/>
    </row>
    <row r="81" spans="1:4" x14ac:dyDescent="0.35">
      <c r="A81" s="44" t="s">
        <v>196</v>
      </c>
      <c r="B81" s="8" t="s">
        <v>197</v>
      </c>
      <c r="C81" s="9" t="s">
        <v>195</v>
      </c>
      <c r="D81" s="58"/>
    </row>
    <row r="82" spans="1:4" ht="43.5" x14ac:dyDescent="0.35">
      <c r="A82" s="44" t="s">
        <v>198</v>
      </c>
      <c r="B82" s="8" t="s">
        <v>199</v>
      </c>
      <c r="C82" s="9"/>
      <c r="D82" s="58"/>
    </row>
    <row r="83" spans="1:4" ht="72.5" x14ac:dyDescent="0.35">
      <c r="A83" s="44" t="s">
        <v>200</v>
      </c>
      <c r="B83" s="8" t="s">
        <v>201</v>
      </c>
      <c r="C83" s="9"/>
      <c r="D83" s="58"/>
    </row>
    <row r="84" spans="1:4" ht="29" x14ac:dyDescent="0.35">
      <c r="A84" s="44" t="s">
        <v>202</v>
      </c>
      <c r="B84" s="8" t="s">
        <v>203</v>
      </c>
      <c r="C84" s="9"/>
      <c r="D84" s="58"/>
    </row>
    <row r="85" spans="1:4" ht="43.5" x14ac:dyDescent="0.35">
      <c r="A85" s="44" t="s">
        <v>204</v>
      </c>
      <c r="B85" s="50" t="s">
        <v>205</v>
      </c>
      <c r="C85" s="9" t="s">
        <v>206</v>
      </c>
      <c r="D85" s="58"/>
    </row>
    <row r="86" spans="1:4" ht="101.5" x14ac:dyDescent="0.35">
      <c r="A86" s="51" t="s">
        <v>207</v>
      </c>
      <c r="B86" s="8" t="s">
        <v>208</v>
      </c>
      <c r="C86" s="9" t="s">
        <v>209</v>
      </c>
      <c r="D86" s="58"/>
    </row>
    <row r="87" spans="1:4" ht="72.5" x14ac:dyDescent="0.35">
      <c r="A87" s="44" t="s">
        <v>210</v>
      </c>
      <c r="B87" s="52" t="s">
        <v>211</v>
      </c>
      <c r="C87" s="9"/>
      <c r="D87" s="58"/>
    </row>
    <row r="88" spans="1:4" ht="43.5" x14ac:dyDescent="0.35">
      <c r="A88" s="44" t="s">
        <v>212</v>
      </c>
      <c r="B88" s="8" t="s">
        <v>213</v>
      </c>
      <c r="C88" s="9" t="s">
        <v>214</v>
      </c>
      <c r="D88" s="58"/>
    </row>
    <row r="89" spans="1:4" ht="116" x14ac:dyDescent="0.35">
      <c r="A89" s="44" t="s">
        <v>215</v>
      </c>
      <c r="B89" s="8" t="s">
        <v>216</v>
      </c>
      <c r="C89" s="9"/>
      <c r="D89" s="58"/>
    </row>
    <row r="90" spans="1:4" x14ac:dyDescent="0.35">
      <c r="A90" s="110" t="s">
        <v>217</v>
      </c>
      <c r="B90" s="119" t="s">
        <v>218</v>
      </c>
      <c r="C90" s="113" t="s">
        <v>219</v>
      </c>
      <c r="D90" s="105"/>
    </row>
    <row r="91" spans="1:4" ht="49.5" customHeight="1" x14ac:dyDescent="0.35">
      <c r="A91" s="118"/>
      <c r="B91" s="120"/>
      <c r="C91" s="114"/>
      <c r="D91" s="106"/>
    </row>
    <row r="92" spans="1:4" ht="87" x14ac:dyDescent="0.35">
      <c r="A92" s="44" t="s">
        <v>220</v>
      </c>
      <c r="B92" s="8" t="s">
        <v>221</v>
      </c>
      <c r="C92" s="9"/>
      <c r="D92" s="58"/>
    </row>
    <row r="93" spans="1:4" ht="58" x14ac:dyDescent="0.35">
      <c r="A93" s="44" t="s">
        <v>222</v>
      </c>
      <c r="B93" s="8" t="s">
        <v>223</v>
      </c>
      <c r="C93" s="9"/>
      <c r="D93" s="58"/>
    </row>
    <row r="94" spans="1:4" x14ac:dyDescent="0.35">
      <c r="A94" s="44" t="s">
        <v>224</v>
      </c>
      <c r="B94" s="45" t="s">
        <v>225</v>
      </c>
      <c r="C94" s="9"/>
      <c r="D94" s="58"/>
    </row>
    <row r="95" spans="1:4" ht="101.5" x14ac:dyDescent="0.35">
      <c r="A95" s="44" t="s">
        <v>226</v>
      </c>
      <c r="B95" s="8" t="s">
        <v>227</v>
      </c>
      <c r="C95" s="53"/>
      <c r="D95" s="59"/>
    </row>
    <row r="96" spans="1:4" ht="159.5" x14ac:dyDescent="0.35">
      <c r="A96" s="44" t="s">
        <v>228</v>
      </c>
      <c r="B96" s="8" t="s">
        <v>229</v>
      </c>
      <c r="C96" s="9" t="s">
        <v>230</v>
      </c>
      <c r="D96" s="58"/>
    </row>
    <row r="97" spans="1:4" ht="58" x14ac:dyDescent="0.35">
      <c r="A97" s="44" t="s">
        <v>231</v>
      </c>
      <c r="B97" s="8" t="s">
        <v>232</v>
      </c>
      <c r="C97" s="9" t="s">
        <v>233</v>
      </c>
      <c r="D97" s="58"/>
    </row>
    <row r="98" spans="1:4" ht="188.5" x14ac:dyDescent="0.35">
      <c r="A98" s="44" t="s">
        <v>234</v>
      </c>
      <c r="B98" s="8" t="s">
        <v>235</v>
      </c>
      <c r="C98" s="9" t="s">
        <v>236</v>
      </c>
      <c r="D98" s="58"/>
    </row>
    <row r="99" spans="1:4" ht="145" x14ac:dyDescent="0.35">
      <c r="A99" s="44" t="s">
        <v>237</v>
      </c>
      <c r="B99" s="8" t="s">
        <v>238</v>
      </c>
      <c r="C99" s="9" t="s">
        <v>239</v>
      </c>
      <c r="D99" s="58"/>
    </row>
    <row r="100" spans="1:4" ht="174" x14ac:dyDescent="0.35">
      <c r="A100" s="44" t="s">
        <v>240</v>
      </c>
      <c r="B100" s="8" t="s">
        <v>241</v>
      </c>
      <c r="C100" s="9" t="s">
        <v>242</v>
      </c>
      <c r="D100" s="58"/>
    </row>
    <row r="101" spans="1:4" ht="130.5" x14ac:dyDescent="0.35">
      <c r="A101" s="44" t="s">
        <v>243</v>
      </c>
      <c r="B101" s="8" t="s">
        <v>244</v>
      </c>
      <c r="C101" s="9"/>
      <c r="D101" s="58"/>
    </row>
    <row r="102" spans="1:4" ht="87" x14ac:dyDescent="0.35">
      <c r="A102" s="44" t="s">
        <v>245</v>
      </c>
      <c r="B102" s="8" t="s">
        <v>246</v>
      </c>
      <c r="C102" s="9"/>
      <c r="D102" s="58"/>
    </row>
    <row r="103" spans="1:4" ht="130.5" x14ac:dyDescent="0.35">
      <c r="A103" s="44" t="s">
        <v>247</v>
      </c>
      <c r="B103" s="8" t="s">
        <v>248</v>
      </c>
      <c r="C103" s="9"/>
      <c r="D103" s="58"/>
    </row>
    <row r="104" spans="1:4" ht="72.5" x14ac:dyDescent="0.35">
      <c r="A104" s="44" t="s">
        <v>249</v>
      </c>
      <c r="B104" s="8" t="s">
        <v>250</v>
      </c>
      <c r="C104" s="9"/>
      <c r="D104" s="58"/>
    </row>
    <row r="105" spans="1:4" ht="101.5" x14ac:dyDescent="0.35">
      <c r="A105" s="44" t="s">
        <v>251</v>
      </c>
      <c r="B105" s="8" t="s">
        <v>252</v>
      </c>
      <c r="C105" s="9"/>
      <c r="D105" s="58"/>
    </row>
    <row r="106" spans="1:4" ht="29" x14ac:dyDescent="0.35">
      <c r="A106" s="44" t="s">
        <v>253</v>
      </c>
      <c r="B106" s="45" t="s">
        <v>254</v>
      </c>
      <c r="C106" s="9"/>
      <c r="D106" s="58"/>
    </row>
    <row r="107" spans="1:4" ht="29" x14ac:dyDescent="0.35">
      <c r="A107" s="44" t="s">
        <v>255</v>
      </c>
      <c r="B107" s="45" t="s">
        <v>256</v>
      </c>
      <c r="C107" s="9"/>
      <c r="D107" s="58"/>
    </row>
    <row r="108" spans="1:4" ht="275.5" x14ac:dyDescent="0.35">
      <c r="A108" s="44" t="s">
        <v>257</v>
      </c>
      <c r="B108" s="8" t="s">
        <v>258</v>
      </c>
      <c r="C108" s="9" t="s">
        <v>259</v>
      </c>
      <c r="D108" s="58"/>
    </row>
    <row r="109" spans="1:4" ht="43.5" x14ac:dyDescent="0.35">
      <c r="A109" s="44" t="s">
        <v>260</v>
      </c>
      <c r="B109" s="8" t="s">
        <v>261</v>
      </c>
      <c r="C109" s="9"/>
      <c r="D109" s="58"/>
    </row>
    <row r="110" spans="1:4" ht="87" x14ac:dyDescent="0.35">
      <c r="A110" s="44" t="s">
        <v>262</v>
      </c>
      <c r="B110" s="54" t="s">
        <v>263</v>
      </c>
      <c r="C110" s="9"/>
      <c r="D110" s="58"/>
    </row>
    <row r="111" spans="1:4" ht="203" x14ac:dyDescent="0.35">
      <c r="A111" s="44" t="s">
        <v>264</v>
      </c>
      <c r="B111" s="8" t="s">
        <v>265</v>
      </c>
      <c r="C111" s="9"/>
      <c r="D111" s="58"/>
    </row>
    <row r="112" spans="1:4" ht="275.5" x14ac:dyDescent="0.35">
      <c r="A112" s="44" t="s">
        <v>266</v>
      </c>
      <c r="B112" s="8" t="s">
        <v>267</v>
      </c>
      <c r="C112" s="53"/>
      <c r="D112" s="59"/>
    </row>
    <row r="113" spans="1:4" ht="174" x14ac:dyDescent="0.35">
      <c r="A113" s="44" t="s">
        <v>268</v>
      </c>
      <c r="B113" s="8" t="s">
        <v>269</v>
      </c>
      <c r="C113" s="53"/>
      <c r="D113" s="59"/>
    </row>
    <row r="114" spans="1:4" s="43" customFormat="1" ht="72.5" x14ac:dyDescent="0.35">
      <c r="A114" s="44" t="s">
        <v>270</v>
      </c>
      <c r="B114" s="8" t="s">
        <v>271</v>
      </c>
      <c r="C114" s="53"/>
      <c r="D114" s="59"/>
    </row>
    <row r="115" spans="1:4" ht="174" x14ac:dyDescent="0.35">
      <c r="A115" s="44" t="s">
        <v>272</v>
      </c>
      <c r="B115" s="8" t="s">
        <v>273</v>
      </c>
      <c r="C115" s="53"/>
      <c r="D115" s="59"/>
    </row>
    <row r="116" spans="1:4" ht="116" x14ac:dyDescent="0.35">
      <c r="A116" s="44" t="s">
        <v>274</v>
      </c>
      <c r="B116" s="8" t="s">
        <v>275</v>
      </c>
      <c r="C116" s="53"/>
      <c r="D116" s="59"/>
    </row>
    <row r="117" spans="1:4" ht="116" x14ac:dyDescent="0.35">
      <c r="A117" s="44" t="s">
        <v>276</v>
      </c>
      <c r="B117" s="8" t="s">
        <v>277</v>
      </c>
      <c r="C117" s="53"/>
      <c r="D117" s="59"/>
    </row>
    <row r="118" spans="1:4" x14ac:dyDescent="0.35">
      <c r="A118" s="44" t="s">
        <v>278</v>
      </c>
      <c r="B118" s="45" t="s">
        <v>279</v>
      </c>
      <c r="C118" s="53"/>
      <c r="D118" s="59"/>
    </row>
    <row r="119" spans="1:4" ht="58" x14ac:dyDescent="0.35">
      <c r="A119" s="44" t="s">
        <v>280</v>
      </c>
      <c r="B119" s="8" t="s">
        <v>281</v>
      </c>
      <c r="C119" s="53"/>
      <c r="D119" s="59"/>
    </row>
    <row r="120" spans="1:4" ht="72.5" x14ac:dyDescent="0.35">
      <c r="A120" s="44" t="s">
        <v>282</v>
      </c>
      <c r="B120" s="8" t="s">
        <v>283</v>
      </c>
      <c r="C120" s="53"/>
      <c r="D120" s="59"/>
    </row>
    <row r="121" spans="1:4" ht="58" x14ac:dyDescent="0.35">
      <c r="A121" s="44" t="s">
        <v>284</v>
      </c>
      <c r="B121" s="8" t="s">
        <v>285</v>
      </c>
      <c r="C121" s="53"/>
      <c r="D121" s="59"/>
    </row>
    <row r="122" spans="1:4" ht="43.5" x14ac:dyDescent="0.35">
      <c r="A122" s="44" t="s">
        <v>286</v>
      </c>
      <c r="B122" s="8" t="s">
        <v>287</v>
      </c>
      <c r="C122" s="53"/>
      <c r="D122" s="59"/>
    </row>
    <row r="123" spans="1:4" x14ac:dyDescent="0.35">
      <c r="A123" s="44" t="s">
        <v>288</v>
      </c>
      <c r="B123" s="45" t="s">
        <v>289</v>
      </c>
      <c r="C123" s="53"/>
      <c r="D123" s="59"/>
    </row>
    <row r="124" spans="1:4" ht="203" x14ac:dyDescent="0.35">
      <c r="A124" s="44" t="s">
        <v>290</v>
      </c>
      <c r="B124" s="49" t="s">
        <v>291</v>
      </c>
      <c r="C124" s="9" t="s">
        <v>292</v>
      </c>
      <c r="D124" s="58"/>
    </row>
    <row r="125" spans="1:4" ht="58" x14ac:dyDescent="0.35">
      <c r="A125" s="44" t="s">
        <v>293</v>
      </c>
      <c r="B125" s="8" t="s">
        <v>294</v>
      </c>
      <c r="C125" s="9" t="s">
        <v>295</v>
      </c>
      <c r="D125" s="58"/>
    </row>
    <row r="126" spans="1:4" ht="58" x14ac:dyDescent="0.35">
      <c r="A126" s="88" t="s">
        <v>296</v>
      </c>
      <c r="B126" s="89" t="s">
        <v>297</v>
      </c>
      <c r="C126" s="9"/>
      <c r="D126" s="58"/>
    </row>
    <row r="127" spans="1:4" ht="72.5" x14ac:dyDescent="0.35">
      <c r="A127" s="44" t="s">
        <v>298</v>
      </c>
      <c r="B127" s="49" t="s">
        <v>299</v>
      </c>
      <c r="C127" s="53"/>
      <c r="D127" s="59"/>
    </row>
    <row r="128" spans="1:4" ht="217.5" x14ac:dyDescent="0.35">
      <c r="A128" s="44" t="s">
        <v>300</v>
      </c>
      <c r="B128" s="49" t="s">
        <v>301</v>
      </c>
      <c r="C128" s="53"/>
      <c r="D128" s="59"/>
    </row>
    <row r="129" spans="1:4" ht="130.5" x14ac:dyDescent="0.35">
      <c r="A129" s="44" t="s">
        <v>302</v>
      </c>
      <c r="B129" s="49" t="s">
        <v>303</v>
      </c>
      <c r="C129" s="53"/>
      <c r="D129" s="59"/>
    </row>
    <row r="130" spans="1:4" ht="246.5" x14ac:dyDescent="0.35">
      <c r="A130" s="44" t="s">
        <v>304</v>
      </c>
      <c r="B130" s="49" t="s">
        <v>305</v>
      </c>
      <c r="C130" s="53"/>
      <c r="D130" s="59"/>
    </row>
    <row r="131" spans="1:4" x14ac:dyDescent="0.35">
      <c r="A131" s="44" t="s">
        <v>306</v>
      </c>
      <c r="B131" s="45" t="s">
        <v>307</v>
      </c>
      <c r="C131" s="53"/>
      <c r="D131" s="59"/>
    </row>
    <row r="132" spans="1:4" ht="188.5" x14ac:dyDescent="0.35">
      <c r="A132" s="44" t="s">
        <v>308</v>
      </c>
      <c r="B132" s="8" t="s">
        <v>309</v>
      </c>
      <c r="C132" s="9" t="s">
        <v>310</v>
      </c>
      <c r="D132" s="58"/>
    </row>
    <row r="133" spans="1:4" ht="130.5" x14ac:dyDescent="0.35">
      <c r="A133" s="44" t="s">
        <v>311</v>
      </c>
      <c r="B133" s="8" t="s">
        <v>312</v>
      </c>
      <c r="C133" s="53"/>
      <c r="D133" s="59"/>
    </row>
    <row r="134" spans="1:4" ht="101.5" x14ac:dyDescent="0.35">
      <c r="A134" s="44" t="s">
        <v>313</v>
      </c>
      <c r="B134" s="8" t="s">
        <v>314</v>
      </c>
      <c r="C134" s="53"/>
      <c r="D134" s="59"/>
    </row>
    <row r="135" spans="1:4" ht="29" x14ac:dyDescent="0.35">
      <c r="A135" s="44" t="s">
        <v>315</v>
      </c>
      <c r="B135" s="8" t="s">
        <v>316</v>
      </c>
      <c r="C135" s="9" t="s">
        <v>317</v>
      </c>
      <c r="D135" s="58"/>
    </row>
    <row r="136" spans="1:4" ht="174" x14ac:dyDescent="0.35">
      <c r="A136" s="44" t="s">
        <v>318</v>
      </c>
      <c r="B136" s="8" t="s">
        <v>319</v>
      </c>
      <c r="C136" s="9" t="s">
        <v>320</v>
      </c>
      <c r="D136" s="58"/>
    </row>
    <row r="137" spans="1:4" x14ac:dyDescent="0.35">
      <c r="A137" s="44" t="s">
        <v>321</v>
      </c>
      <c r="B137" s="45" t="s">
        <v>322</v>
      </c>
      <c r="C137" s="53"/>
      <c r="D137" s="59"/>
    </row>
    <row r="138" spans="1:4" ht="58" x14ac:dyDescent="0.35">
      <c r="A138" s="44" t="s">
        <v>323</v>
      </c>
      <c r="B138" s="8" t="s">
        <v>324</v>
      </c>
      <c r="C138" s="53"/>
      <c r="D138" s="59"/>
    </row>
    <row r="139" spans="1:4" ht="72.5" x14ac:dyDescent="0.35">
      <c r="A139" s="44" t="s">
        <v>325</v>
      </c>
      <c r="B139" s="8" t="s">
        <v>326</v>
      </c>
      <c r="C139" s="53"/>
      <c r="D139" s="59"/>
    </row>
    <row r="140" spans="1:4" ht="72.5" x14ac:dyDescent="0.35">
      <c r="A140" s="44" t="s">
        <v>327</v>
      </c>
      <c r="B140" s="8" t="s">
        <v>328</v>
      </c>
      <c r="C140" s="53"/>
      <c r="D140" s="59"/>
    </row>
    <row r="141" spans="1:4" ht="130.5" x14ac:dyDescent="0.35">
      <c r="A141" s="44" t="s">
        <v>329</v>
      </c>
      <c r="B141" s="8" t="s">
        <v>330</v>
      </c>
      <c r="C141" s="53"/>
      <c r="D141" s="59"/>
    </row>
    <row r="142" spans="1:4" ht="203" x14ac:dyDescent="0.35">
      <c r="A142" s="44" t="s">
        <v>331</v>
      </c>
      <c r="B142" s="8" t="s">
        <v>332</v>
      </c>
      <c r="C142" s="53"/>
      <c r="D142" s="59"/>
    </row>
    <row r="143" spans="1:4" ht="58" x14ac:dyDescent="0.35">
      <c r="A143" s="44" t="s">
        <v>333</v>
      </c>
      <c r="B143" s="8" t="s">
        <v>334</v>
      </c>
      <c r="C143" s="53"/>
      <c r="D143" s="59"/>
    </row>
    <row r="144" spans="1:4" ht="203" x14ac:dyDescent="0.35">
      <c r="A144" s="44" t="s">
        <v>335</v>
      </c>
      <c r="B144" s="8" t="s">
        <v>336</v>
      </c>
      <c r="C144" s="53"/>
      <c r="D144" s="59"/>
    </row>
    <row r="145" spans="1:4" s="18" customFormat="1" ht="72.5" x14ac:dyDescent="0.35">
      <c r="A145" s="47" t="s">
        <v>337</v>
      </c>
      <c r="B145" s="48" t="s">
        <v>338</v>
      </c>
      <c r="C145" s="53"/>
      <c r="D145" s="59"/>
    </row>
    <row r="146" spans="1:4" ht="348" x14ac:dyDescent="0.35">
      <c r="A146" s="44" t="s">
        <v>339</v>
      </c>
      <c r="B146" s="8" t="s">
        <v>340</v>
      </c>
      <c r="C146" s="53"/>
      <c r="D146" s="59"/>
    </row>
    <row r="147" spans="1:4" x14ac:dyDescent="0.35">
      <c r="A147" s="44" t="s">
        <v>341</v>
      </c>
      <c r="B147" s="45" t="s">
        <v>342</v>
      </c>
      <c r="C147" s="53"/>
      <c r="D147" s="59"/>
    </row>
    <row r="148" spans="1:4" ht="58" x14ac:dyDescent="0.35">
      <c r="A148" s="44" t="s">
        <v>343</v>
      </c>
      <c r="B148" s="8" t="s">
        <v>344</v>
      </c>
      <c r="C148" s="53"/>
      <c r="D148" s="59"/>
    </row>
    <row r="149" spans="1:4" ht="116" x14ac:dyDescent="0.35">
      <c r="A149" s="44" t="s">
        <v>345</v>
      </c>
      <c r="B149" s="8" t="s">
        <v>346</v>
      </c>
      <c r="C149" s="53"/>
      <c r="D149" s="59"/>
    </row>
    <row r="150" spans="1:4" ht="87" x14ac:dyDescent="0.35">
      <c r="A150" s="44" t="s">
        <v>347</v>
      </c>
      <c r="B150" s="8" t="s">
        <v>348</v>
      </c>
      <c r="C150" s="9" t="s">
        <v>349</v>
      </c>
      <c r="D150" s="58"/>
    </row>
    <row r="151" spans="1:4" ht="43.5" x14ac:dyDescent="0.35">
      <c r="A151" s="44" t="s">
        <v>350</v>
      </c>
      <c r="B151" s="8" t="s">
        <v>351</v>
      </c>
      <c r="C151" s="9"/>
      <c r="D151" s="58"/>
    </row>
    <row r="152" spans="1:4" ht="43.5" x14ac:dyDescent="0.35">
      <c r="A152" s="44" t="s">
        <v>352</v>
      </c>
      <c r="B152" s="8" t="s">
        <v>353</v>
      </c>
      <c r="C152" s="9" t="s">
        <v>349</v>
      </c>
      <c r="D152" s="58"/>
    </row>
    <row r="153" spans="1:4" ht="43.5" x14ac:dyDescent="0.35">
      <c r="A153" s="44" t="s">
        <v>354</v>
      </c>
      <c r="B153" s="8" t="s">
        <v>355</v>
      </c>
      <c r="C153" s="9" t="s">
        <v>356</v>
      </c>
      <c r="D153" s="58"/>
    </row>
    <row r="154" spans="1:4" ht="101.5" x14ac:dyDescent="0.35">
      <c r="A154" s="44" t="s">
        <v>357</v>
      </c>
      <c r="B154" s="8" t="s">
        <v>358</v>
      </c>
      <c r="C154" s="53"/>
      <c r="D154" s="59"/>
    </row>
    <row r="155" spans="1:4" ht="87" x14ac:dyDescent="0.35">
      <c r="A155" s="44" t="s">
        <v>359</v>
      </c>
      <c r="B155" s="8" t="s">
        <v>360</v>
      </c>
      <c r="C155" s="53"/>
      <c r="D155" s="59"/>
    </row>
    <row r="156" spans="1:4" ht="29" x14ac:dyDescent="0.35">
      <c r="A156" s="44" t="s">
        <v>361</v>
      </c>
      <c r="B156" s="45" t="s">
        <v>362</v>
      </c>
      <c r="C156" s="53"/>
      <c r="D156" s="59"/>
    </row>
    <row r="157" spans="1:4" ht="261" x14ac:dyDescent="0.35">
      <c r="A157" s="44" t="s">
        <v>363</v>
      </c>
      <c r="B157" s="8" t="s">
        <v>364</v>
      </c>
      <c r="C157" s="53"/>
      <c r="D157" s="59"/>
    </row>
    <row r="158" spans="1:4" ht="58" x14ac:dyDescent="0.35">
      <c r="A158" s="44" t="s">
        <v>365</v>
      </c>
      <c r="B158" s="8" t="s">
        <v>366</v>
      </c>
      <c r="C158" s="9" t="s">
        <v>367</v>
      </c>
      <c r="D158" s="58"/>
    </row>
    <row r="159" spans="1:4" ht="58" x14ac:dyDescent="0.35">
      <c r="A159" s="44" t="s">
        <v>368</v>
      </c>
      <c r="B159" s="49" t="s">
        <v>369</v>
      </c>
      <c r="C159" s="53"/>
      <c r="D159" s="59"/>
    </row>
    <row r="160" spans="1:4" ht="72.5" x14ac:dyDescent="0.35">
      <c r="A160" s="44" t="s">
        <v>370</v>
      </c>
      <c r="B160" s="8" t="s">
        <v>371</v>
      </c>
      <c r="C160" s="9" t="s">
        <v>372</v>
      </c>
      <c r="D160" s="58"/>
    </row>
    <row r="161" spans="1:4" ht="72.5" x14ac:dyDescent="0.35">
      <c r="A161" s="44" t="s">
        <v>373</v>
      </c>
      <c r="B161" s="8" t="s">
        <v>374</v>
      </c>
      <c r="C161" s="9" t="s">
        <v>372</v>
      </c>
      <c r="D161" s="58"/>
    </row>
    <row r="162" spans="1:4" ht="72.5" x14ac:dyDescent="0.35">
      <c r="A162" s="44" t="s">
        <v>375</v>
      </c>
      <c r="B162" s="8" t="s">
        <v>376</v>
      </c>
      <c r="C162" s="9" t="s">
        <v>372</v>
      </c>
      <c r="D162" s="58"/>
    </row>
    <row r="163" spans="1:4" ht="116" x14ac:dyDescent="0.35">
      <c r="A163" s="44" t="s">
        <v>377</v>
      </c>
      <c r="B163" s="8" t="s">
        <v>378</v>
      </c>
      <c r="C163" s="9" t="s">
        <v>379</v>
      </c>
      <c r="D163" s="58"/>
    </row>
    <row r="164" spans="1:4" ht="145" x14ac:dyDescent="0.35">
      <c r="A164" s="44" t="s">
        <v>380</v>
      </c>
      <c r="B164" s="49" t="s">
        <v>381</v>
      </c>
      <c r="C164" s="53"/>
      <c r="D164" s="59"/>
    </row>
    <row r="165" spans="1:4" ht="29" x14ac:dyDescent="0.35">
      <c r="A165" s="44" t="s">
        <v>382</v>
      </c>
      <c r="B165" s="45" t="s">
        <v>383</v>
      </c>
      <c r="C165" s="53"/>
      <c r="D165" s="59"/>
    </row>
    <row r="166" spans="1:4" ht="43.5" x14ac:dyDescent="0.35">
      <c r="A166" s="44" t="s">
        <v>384</v>
      </c>
      <c r="B166" s="8" t="s">
        <v>385</v>
      </c>
      <c r="C166" s="9" t="s">
        <v>379</v>
      </c>
      <c r="D166" s="58"/>
    </row>
    <row r="167" spans="1:4" ht="43.5" x14ac:dyDescent="0.35">
      <c r="A167" s="44" t="s">
        <v>386</v>
      </c>
      <c r="B167" s="8" t="s">
        <v>387</v>
      </c>
      <c r="C167" s="53"/>
      <c r="D167" s="59"/>
    </row>
    <row r="168" spans="1:4" ht="116" x14ac:dyDescent="0.35">
      <c r="A168" s="44" t="s">
        <v>388</v>
      </c>
      <c r="B168" s="8" t="s">
        <v>389</v>
      </c>
      <c r="C168" s="53"/>
      <c r="D168" s="59"/>
    </row>
    <row r="169" spans="1:4" ht="58" x14ac:dyDescent="0.35">
      <c r="A169" s="44" t="s">
        <v>390</v>
      </c>
      <c r="B169" s="8" t="s">
        <v>391</v>
      </c>
      <c r="C169" s="55" t="s">
        <v>392</v>
      </c>
      <c r="D169" s="60"/>
    </row>
    <row r="170" spans="1:4" ht="58" x14ac:dyDescent="0.35">
      <c r="A170" s="44" t="s">
        <v>393</v>
      </c>
      <c r="B170" s="8" t="s">
        <v>394</v>
      </c>
      <c r="C170" s="9" t="s">
        <v>395</v>
      </c>
      <c r="D170" s="58"/>
    </row>
    <row r="171" spans="1:4" ht="290" x14ac:dyDescent="0.35">
      <c r="A171" s="44" t="s">
        <v>396</v>
      </c>
      <c r="B171" s="8" t="s">
        <v>397</v>
      </c>
      <c r="C171" s="9" t="s">
        <v>398</v>
      </c>
      <c r="D171" s="58"/>
    </row>
    <row r="172" spans="1:4" ht="72.5" x14ac:dyDescent="0.35">
      <c r="A172" s="44" t="s">
        <v>399</v>
      </c>
      <c r="B172" s="8" t="s">
        <v>400</v>
      </c>
      <c r="C172" s="9" t="s">
        <v>401</v>
      </c>
      <c r="D172" s="58"/>
    </row>
    <row r="173" spans="1:4" x14ac:dyDescent="0.35">
      <c r="A173" s="110" t="s">
        <v>402</v>
      </c>
      <c r="B173" s="117" t="s">
        <v>403</v>
      </c>
      <c r="C173" s="112" t="s">
        <v>404</v>
      </c>
      <c r="D173" s="107"/>
    </row>
    <row r="174" spans="1:4" x14ac:dyDescent="0.35">
      <c r="A174" s="111"/>
      <c r="B174" s="116"/>
      <c r="C174" s="112"/>
      <c r="D174" s="107"/>
    </row>
    <row r="175" spans="1:4" ht="116" x14ac:dyDescent="0.35">
      <c r="A175" s="44" t="s">
        <v>405</v>
      </c>
      <c r="B175" s="8" t="s">
        <v>406</v>
      </c>
      <c r="C175" s="53"/>
      <c r="D175" s="59"/>
    </row>
    <row r="176" spans="1:4" x14ac:dyDescent="0.35">
      <c r="A176" s="110" t="s">
        <v>407</v>
      </c>
      <c r="B176" s="119" t="s">
        <v>408</v>
      </c>
      <c r="C176" s="115"/>
      <c r="D176" s="108"/>
    </row>
    <row r="177" spans="1:4" x14ac:dyDescent="0.35">
      <c r="A177" s="118"/>
      <c r="B177" s="120"/>
      <c r="C177" s="116"/>
      <c r="D177" s="109"/>
    </row>
    <row r="178" spans="1:4" ht="159.5" x14ac:dyDescent="0.35">
      <c r="A178" s="44" t="s">
        <v>409</v>
      </c>
      <c r="B178" s="8" t="s">
        <v>410</v>
      </c>
      <c r="C178" s="53"/>
      <c r="D178" s="59"/>
    </row>
    <row r="179" spans="1:4" ht="29" x14ac:dyDescent="0.35">
      <c r="A179" s="44" t="s">
        <v>411</v>
      </c>
      <c r="B179" s="8" t="s">
        <v>412</v>
      </c>
      <c r="C179" s="53"/>
      <c r="D179" s="59"/>
    </row>
    <row r="180" spans="1:4" ht="29" x14ac:dyDescent="0.35">
      <c r="A180" s="44" t="s">
        <v>413</v>
      </c>
      <c r="B180" s="8" t="s">
        <v>414</v>
      </c>
      <c r="C180" s="53"/>
      <c r="D180" s="59"/>
    </row>
    <row r="181" spans="1:4" ht="145" x14ac:dyDescent="0.35">
      <c r="A181" s="44" t="s">
        <v>415</v>
      </c>
      <c r="B181" s="8" t="s">
        <v>416</v>
      </c>
      <c r="C181" s="53"/>
      <c r="D181" s="59"/>
    </row>
    <row r="182" spans="1:4" ht="145" x14ac:dyDescent="0.35">
      <c r="A182" s="44" t="s">
        <v>417</v>
      </c>
      <c r="B182" s="8" t="s">
        <v>418</v>
      </c>
      <c r="C182" s="53"/>
      <c r="D182" s="59"/>
    </row>
    <row r="183" spans="1:4" ht="58" x14ac:dyDescent="0.35">
      <c r="A183" s="44" t="s">
        <v>419</v>
      </c>
      <c r="B183" s="8" t="s">
        <v>420</v>
      </c>
      <c r="C183" s="53"/>
      <c r="D183" s="59"/>
    </row>
    <row r="184" spans="1:4" ht="145" x14ac:dyDescent="0.35">
      <c r="A184" s="44" t="s">
        <v>421</v>
      </c>
      <c r="B184" s="8" t="s">
        <v>422</v>
      </c>
      <c r="C184" s="53"/>
      <c r="D184" s="59"/>
    </row>
    <row r="185" spans="1:4" ht="43.5" x14ac:dyDescent="0.35">
      <c r="A185" s="44" t="s">
        <v>423</v>
      </c>
      <c r="B185" s="8" t="s">
        <v>424</v>
      </c>
      <c r="C185" s="53"/>
      <c r="D185" s="59"/>
    </row>
    <row r="186" spans="1:4" ht="188.5" x14ac:dyDescent="0.35">
      <c r="A186" s="44" t="s">
        <v>425</v>
      </c>
      <c r="B186" s="8" t="s">
        <v>426</v>
      </c>
      <c r="C186" s="9" t="s">
        <v>427</v>
      </c>
      <c r="D186" s="58"/>
    </row>
    <row r="187" spans="1:4" ht="174" x14ac:dyDescent="0.35">
      <c r="A187" s="44" t="s">
        <v>428</v>
      </c>
      <c r="B187" s="8" t="s">
        <v>429</v>
      </c>
      <c r="C187" s="53"/>
      <c r="D187" s="59"/>
    </row>
    <row r="188" spans="1:4" ht="58" x14ac:dyDescent="0.35">
      <c r="A188" s="44" t="s">
        <v>430</v>
      </c>
      <c r="B188" s="8" t="s">
        <v>431</v>
      </c>
      <c r="C188" s="53"/>
      <c r="D188" s="59"/>
    </row>
    <row r="189" spans="1:4" ht="72.5" x14ac:dyDescent="0.35">
      <c r="A189" s="44" t="s">
        <v>432</v>
      </c>
      <c r="B189" s="8" t="s">
        <v>433</v>
      </c>
      <c r="C189" s="25"/>
      <c r="D189" s="61"/>
    </row>
    <row r="190" spans="1:4" ht="72.5" x14ac:dyDescent="0.35">
      <c r="A190" s="44" t="s">
        <v>434</v>
      </c>
      <c r="B190" s="8" t="s">
        <v>435</v>
      </c>
      <c r="C190" s="53"/>
      <c r="D190" s="59"/>
    </row>
    <row r="191" spans="1:4" ht="43.5" x14ac:dyDescent="0.35">
      <c r="A191" s="44" t="s">
        <v>436</v>
      </c>
      <c r="B191" s="8" t="s">
        <v>437</v>
      </c>
      <c r="C191" s="53"/>
      <c r="D191" s="59"/>
    </row>
    <row r="192" spans="1:4" ht="72.5" x14ac:dyDescent="0.35">
      <c r="A192" s="44" t="s">
        <v>438</v>
      </c>
      <c r="B192" s="8" t="s">
        <v>439</v>
      </c>
      <c r="C192" s="53"/>
      <c r="D192" s="59"/>
    </row>
    <row r="193" spans="1:4" ht="116" x14ac:dyDescent="0.35">
      <c r="A193" s="44" t="s">
        <v>440</v>
      </c>
      <c r="B193" s="8" t="s">
        <v>441</v>
      </c>
      <c r="C193" s="9" t="s">
        <v>442</v>
      </c>
      <c r="D193" s="58"/>
    </row>
    <row r="194" spans="1:4" ht="130.5" x14ac:dyDescent="0.35">
      <c r="A194" s="44" t="s">
        <v>443</v>
      </c>
      <c r="B194" s="8" t="s">
        <v>444</v>
      </c>
      <c r="C194" s="53"/>
      <c r="D194" s="59"/>
    </row>
    <row r="195" spans="1:4" ht="101.5" x14ac:dyDescent="0.35">
      <c r="A195" s="44" t="s">
        <v>445</v>
      </c>
      <c r="B195" s="49" t="s">
        <v>446</v>
      </c>
      <c r="C195" s="9" t="s">
        <v>447</v>
      </c>
      <c r="D195" s="58"/>
    </row>
    <row r="196" spans="1:4" ht="29" x14ac:dyDescent="0.35">
      <c r="A196" s="44" t="s">
        <v>448</v>
      </c>
      <c r="B196" s="8" t="s">
        <v>449</v>
      </c>
      <c r="C196" s="53"/>
      <c r="D196" s="59"/>
    </row>
    <row r="197" spans="1:4" ht="87" x14ac:dyDescent="0.35">
      <c r="A197" s="44" t="s">
        <v>450</v>
      </c>
      <c r="B197" s="8" t="s">
        <v>451</v>
      </c>
      <c r="C197" s="53"/>
      <c r="D197" s="59"/>
    </row>
    <row r="198" spans="1:4" ht="58" x14ac:dyDescent="0.35">
      <c r="A198" s="44" t="s">
        <v>452</v>
      </c>
      <c r="B198" s="8" t="s">
        <v>453</v>
      </c>
      <c r="C198" s="53"/>
      <c r="D198" s="59"/>
    </row>
    <row r="199" spans="1:4" ht="29" x14ac:dyDescent="0.35">
      <c r="A199" s="44" t="s">
        <v>454</v>
      </c>
      <c r="B199" s="45" t="s">
        <v>455</v>
      </c>
      <c r="C199" s="53"/>
      <c r="D199" s="59"/>
    </row>
    <row r="200" spans="1:4" ht="261" x14ac:dyDescent="0.35">
      <c r="A200" s="44" t="s">
        <v>456</v>
      </c>
      <c r="B200" s="8" t="s">
        <v>457</v>
      </c>
      <c r="C200" s="53"/>
      <c r="D200" s="59"/>
    </row>
    <row r="201" spans="1:4" ht="290" x14ac:dyDescent="0.35">
      <c r="A201" s="44" t="s">
        <v>458</v>
      </c>
      <c r="B201" s="49" t="s">
        <v>459</v>
      </c>
      <c r="C201" s="53"/>
      <c r="D201" s="59"/>
    </row>
    <row r="202" spans="1:4" ht="58" x14ac:dyDescent="0.35">
      <c r="A202" s="44" t="s">
        <v>460</v>
      </c>
      <c r="B202" s="8" t="s">
        <v>461</v>
      </c>
      <c r="C202" s="53"/>
      <c r="D202" s="59"/>
    </row>
    <row r="203" spans="1:4" ht="101.5" x14ac:dyDescent="0.35">
      <c r="A203" s="44" t="s">
        <v>462</v>
      </c>
      <c r="B203" s="8" t="s">
        <v>463</v>
      </c>
      <c r="C203" s="53"/>
      <c r="D203" s="59"/>
    </row>
    <row r="204" spans="1:4" ht="29" x14ac:dyDescent="0.35">
      <c r="A204" s="44" t="s">
        <v>464</v>
      </c>
      <c r="B204" s="8" t="s">
        <v>465</v>
      </c>
      <c r="C204" s="53"/>
      <c r="D204" s="59"/>
    </row>
    <row r="205" spans="1:4" ht="188.5" x14ac:dyDescent="0.35">
      <c r="A205" s="44" t="s">
        <v>466</v>
      </c>
      <c r="B205" s="8" t="s">
        <v>467</v>
      </c>
      <c r="C205" s="53"/>
      <c r="D205" s="59"/>
    </row>
    <row r="206" spans="1:4" ht="101.5" x14ac:dyDescent="0.35">
      <c r="A206" s="44" t="s">
        <v>468</v>
      </c>
      <c r="B206" s="8" t="s">
        <v>469</v>
      </c>
      <c r="C206" s="53"/>
      <c r="D206" s="59"/>
    </row>
    <row r="207" spans="1:4" ht="72.5" x14ac:dyDescent="0.35">
      <c r="A207" s="44" t="s">
        <v>470</v>
      </c>
      <c r="B207" s="8" t="s">
        <v>471</v>
      </c>
      <c r="C207" s="53"/>
      <c r="D207" s="59"/>
    </row>
    <row r="208" spans="1:4" ht="174" x14ac:dyDescent="0.35">
      <c r="A208" s="44" t="s">
        <v>472</v>
      </c>
      <c r="B208" s="8" t="s">
        <v>473</v>
      </c>
      <c r="C208" s="53"/>
      <c r="D208" s="59"/>
    </row>
    <row r="209" spans="1:4" ht="72.5" x14ac:dyDescent="0.35">
      <c r="A209" s="44" t="s">
        <v>474</v>
      </c>
      <c r="B209" s="8" t="s">
        <v>475</v>
      </c>
      <c r="C209" s="53"/>
      <c r="D209" s="59"/>
    </row>
    <row r="210" spans="1:4" ht="116" x14ac:dyDescent="0.35">
      <c r="A210" s="44" t="s">
        <v>476</v>
      </c>
      <c r="B210" s="8" t="s">
        <v>477</v>
      </c>
      <c r="C210" s="53"/>
      <c r="D210" s="59"/>
    </row>
    <row r="211" spans="1:4" ht="145" x14ac:dyDescent="0.35">
      <c r="A211" s="44" t="s">
        <v>478</v>
      </c>
      <c r="B211" s="8" t="s">
        <v>479</v>
      </c>
      <c r="C211" s="53"/>
      <c r="D211" s="59"/>
    </row>
    <row r="212" spans="1:4" ht="188.5" x14ac:dyDescent="0.35">
      <c r="A212" s="44" t="s">
        <v>480</v>
      </c>
      <c r="B212" s="8" t="s">
        <v>481</v>
      </c>
      <c r="C212" s="53"/>
      <c r="D212" s="59"/>
    </row>
    <row r="213" spans="1:4" ht="87" x14ac:dyDescent="0.35">
      <c r="A213" s="44" t="s">
        <v>482</v>
      </c>
      <c r="B213" s="8" t="s">
        <v>483</v>
      </c>
      <c r="C213" s="53"/>
      <c r="D213" s="59"/>
    </row>
    <row r="214" spans="1:4" ht="87" x14ac:dyDescent="0.35">
      <c r="A214" s="44" t="s">
        <v>484</v>
      </c>
      <c r="B214" s="8" t="s">
        <v>485</v>
      </c>
      <c r="C214" s="53"/>
      <c r="D214" s="59"/>
    </row>
    <row r="215" spans="1:4" ht="43.5" x14ac:dyDescent="0.35">
      <c r="A215" s="44" t="s">
        <v>486</v>
      </c>
      <c r="B215" s="8" t="s">
        <v>487</v>
      </c>
      <c r="C215" s="53"/>
      <c r="D215" s="59"/>
    </row>
    <row r="216" spans="1:4" ht="58" x14ac:dyDescent="0.35">
      <c r="A216" s="44" t="s">
        <v>488</v>
      </c>
      <c r="B216" s="8" t="s">
        <v>489</v>
      </c>
      <c r="C216" s="53"/>
      <c r="D216" s="59"/>
    </row>
    <row r="217" spans="1:4" ht="58" x14ac:dyDescent="0.35">
      <c r="A217" s="44" t="s">
        <v>490</v>
      </c>
      <c r="B217" s="8" t="s">
        <v>491</v>
      </c>
      <c r="C217" s="53"/>
      <c r="D217" s="59"/>
    </row>
    <row r="218" spans="1:4" ht="72.5" x14ac:dyDescent="0.35">
      <c r="A218" s="44" t="s">
        <v>492</v>
      </c>
      <c r="B218" s="8" t="s">
        <v>493</v>
      </c>
      <c r="C218" s="53"/>
      <c r="D218" s="59"/>
    </row>
    <row r="219" spans="1:4" ht="145" x14ac:dyDescent="0.35">
      <c r="A219" s="44" t="s">
        <v>494</v>
      </c>
      <c r="B219" s="8" t="s">
        <v>495</v>
      </c>
      <c r="C219" s="53"/>
      <c r="D219" s="59"/>
    </row>
    <row r="220" spans="1:4" ht="72.5" x14ac:dyDescent="0.35">
      <c r="A220" s="44" t="s">
        <v>496</v>
      </c>
      <c r="B220" s="8" t="s">
        <v>497</v>
      </c>
      <c r="C220" s="53"/>
      <c r="D220" s="59"/>
    </row>
    <row r="221" spans="1:4" ht="188.5" x14ac:dyDescent="0.35">
      <c r="A221" s="44" t="s">
        <v>498</v>
      </c>
      <c r="B221" s="8" t="s">
        <v>499</v>
      </c>
      <c r="C221" s="53"/>
      <c r="D221" s="59"/>
    </row>
    <row r="222" spans="1:4" ht="101.5" x14ac:dyDescent="0.35">
      <c r="A222" s="44" t="s">
        <v>500</v>
      </c>
      <c r="B222" s="8" t="s">
        <v>501</v>
      </c>
      <c r="C222" s="53"/>
      <c r="D222" s="59"/>
    </row>
    <row r="223" spans="1:4" ht="116" x14ac:dyDescent="0.35">
      <c r="A223" s="44" t="s">
        <v>502</v>
      </c>
      <c r="B223" s="8" t="s">
        <v>503</v>
      </c>
      <c r="C223" s="53"/>
      <c r="D223" s="59"/>
    </row>
    <row r="224" spans="1:4" ht="29" x14ac:dyDescent="0.35">
      <c r="A224" s="44" t="s">
        <v>504</v>
      </c>
      <c r="B224" s="45" t="s">
        <v>505</v>
      </c>
      <c r="C224" s="53"/>
      <c r="D224" s="59"/>
    </row>
    <row r="225" spans="1:4" x14ac:dyDescent="0.35">
      <c r="A225" s="44" t="s">
        <v>506</v>
      </c>
      <c r="B225" s="45" t="s">
        <v>5</v>
      </c>
      <c r="C225" s="53"/>
      <c r="D225" s="59"/>
    </row>
    <row r="226" spans="1:4" ht="101.5" x14ac:dyDescent="0.35">
      <c r="A226" s="44" t="s">
        <v>507</v>
      </c>
      <c r="B226" s="8" t="s">
        <v>508</v>
      </c>
      <c r="C226" s="9" t="s">
        <v>509</v>
      </c>
      <c r="D226" s="58"/>
    </row>
    <row r="227" spans="1:4" ht="188.5" x14ac:dyDescent="0.35">
      <c r="A227" s="44" t="s">
        <v>510</v>
      </c>
      <c r="B227" s="9" t="s">
        <v>511</v>
      </c>
      <c r="C227" s="9" t="s">
        <v>512</v>
      </c>
      <c r="D227" s="58"/>
    </row>
    <row r="228" spans="1:4" ht="72.5" x14ac:dyDescent="0.35">
      <c r="A228" s="44" t="s">
        <v>513</v>
      </c>
      <c r="B228" s="8" t="s">
        <v>514</v>
      </c>
      <c r="C228" s="53"/>
      <c r="D228" s="59"/>
    </row>
    <row r="229" spans="1:4" ht="145" x14ac:dyDescent="0.35">
      <c r="A229" s="44" t="s">
        <v>515</v>
      </c>
      <c r="B229" s="8" t="s">
        <v>516</v>
      </c>
      <c r="C229" s="53"/>
      <c r="D229" s="59"/>
    </row>
    <row r="230" spans="1:4" ht="29" x14ac:dyDescent="0.35">
      <c r="A230" s="44" t="s">
        <v>517</v>
      </c>
      <c r="B230" s="45" t="s">
        <v>518</v>
      </c>
      <c r="C230" s="53"/>
      <c r="D230" s="59"/>
    </row>
    <row r="231" spans="1:4" ht="101.5" x14ac:dyDescent="0.35">
      <c r="A231" s="44" t="s">
        <v>519</v>
      </c>
      <c r="B231" s="8" t="s">
        <v>520</v>
      </c>
      <c r="C231" s="53"/>
      <c r="D231" s="59"/>
    </row>
    <row r="232" spans="1:4" ht="101.5" x14ac:dyDescent="0.35">
      <c r="A232" s="44" t="s">
        <v>521</v>
      </c>
      <c r="B232" s="8" t="s">
        <v>522</v>
      </c>
      <c r="C232" s="53"/>
      <c r="D232" s="59"/>
    </row>
    <row r="233" spans="1:4" ht="43.5" x14ac:dyDescent="0.35">
      <c r="A233" s="44" t="s">
        <v>523</v>
      </c>
      <c r="B233" s="8" t="s">
        <v>524</v>
      </c>
      <c r="C233" s="53"/>
      <c r="D233" s="59"/>
    </row>
    <row r="234" spans="1:4" ht="81.650000000000006" customHeight="1" x14ac:dyDescent="0.35">
      <c r="A234" s="44" t="s">
        <v>525</v>
      </c>
      <c r="B234" s="8" t="s">
        <v>526</v>
      </c>
      <c r="C234" s="9" t="s">
        <v>527</v>
      </c>
      <c r="D234" s="58"/>
    </row>
    <row r="235" spans="1:4" ht="58" x14ac:dyDescent="0.35">
      <c r="A235" s="44" t="s">
        <v>528</v>
      </c>
      <c r="B235" s="8" t="s">
        <v>529</v>
      </c>
      <c r="C235" s="9"/>
      <c r="D235" s="58"/>
    </row>
    <row r="236" spans="1:4" ht="43.5" x14ac:dyDescent="0.35">
      <c r="A236" s="44" t="s">
        <v>530</v>
      </c>
      <c r="B236" s="45" t="s">
        <v>531</v>
      </c>
      <c r="C236" s="53"/>
      <c r="D236" s="59"/>
    </row>
    <row r="237" spans="1:4" ht="409.5" x14ac:dyDescent="0.35">
      <c r="A237" s="44" t="s">
        <v>532</v>
      </c>
      <c r="B237" s="8" t="s">
        <v>533</v>
      </c>
      <c r="C237" s="9" t="s">
        <v>534</v>
      </c>
      <c r="D237" s="58"/>
    </row>
    <row r="238" spans="1:4" ht="101.5" x14ac:dyDescent="0.35">
      <c r="A238" s="44" t="s">
        <v>535</v>
      </c>
      <c r="B238" s="8" t="s">
        <v>536</v>
      </c>
      <c r="C238" s="9" t="s">
        <v>537</v>
      </c>
      <c r="D238" s="58"/>
    </row>
    <row r="239" spans="1:4" ht="145" x14ac:dyDescent="0.35">
      <c r="A239" s="44" t="s">
        <v>538</v>
      </c>
      <c r="B239" s="8" t="s">
        <v>539</v>
      </c>
      <c r="C239" s="9" t="s">
        <v>540</v>
      </c>
      <c r="D239" s="58"/>
    </row>
    <row r="240" spans="1:4" ht="101.5" x14ac:dyDescent="0.35">
      <c r="A240" s="44" t="s">
        <v>541</v>
      </c>
      <c r="B240" s="8" t="s">
        <v>542</v>
      </c>
      <c r="C240" s="53"/>
      <c r="D240" s="59"/>
    </row>
    <row r="241" spans="1:4" ht="29" x14ac:dyDescent="0.35">
      <c r="A241" s="44" t="s">
        <v>543</v>
      </c>
      <c r="B241" s="45" t="s">
        <v>544</v>
      </c>
      <c r="C241" s="53"/>
      <c r="D241" s="59"/>
    </row>
    <row r="242" spans="1:4" ht="58" x14ac:dyDescent="0.35">
      <c r="A242" s="44" t="s">
        <v>545</v>
      </c>
      <c r="B242" s="8" t="s">
        <v>546</v>
      </c>
      <c r="C242" s="53"/>
      <c r="D242" s="59"/>
    </row>
    <row r="243" spans="1:4" ht="101.5" x14ac:dyDescent="0.35">
      <c r="A243" s="44" t="s">
        <v>547</v>
      </c>
      <c r="B243" s="8" t="s">
        <v>548</v>
      </c>
      <c r="C243" s="53"/>
      <c r="D243" s="59"/>
    </row>
    <row r="244" spans="1:4" ht="362.5" x14ac:dyDescent="0.35">
      <c r="A244" s="44" t="s">
        <v>549</v>
      </c>
      <c r="B244" s="8" t="s">
        <v>550</v>
      </c>
      <c r="C244" s="53"/>
      <c r="D244" s="59"/>
    </row>
    <row r="245" spans="1:4" ht="58" x14ac:dyDescent="0.35">
      <c r="A245" s="44" t="s">
        <v>551</v>
      </c>
      <c r="B245" s="8" t="s">
        <v>552</v>
      </c>
      <c r="C245" s="9" t="s">
        <v>553</v>
      </c>
      <c r="D245" s="58"/>
    </row>
    <row r="246" spans="1:4" x14ac:dyDescent="0.35">
      <c r="A246" s="44" t="s">
        <v>554</v>
      </c>
      <c r="B246" s="45" t="s">
        <v>555</v>
      </c>
      <c r="C246" s="9"/>
      <c r="D246" s="58"/>
    </row>
    <row r="247" spans="1:4" ht="101.5" x14ac:dyDescent="0.35">
      <c r="A247" s="44" t="s">
        <v>556</v>
      </c>
      <c r="B247" s="8" t="s">
        <v>557</v>
      </c>
      <c r="C247" s="9" t="s">
        <v>558</v>
      </c>
      <c r="D247" s="58"/>
    </row>
    <row r="248" spans="1:4" ht="101.5" x14ac:dyDescent="0.35">
      <c r="A248" s="44" t="s">
        <v>559</v>
      </c>
      <c r="B248" s="8" t="s">
        <v>560</v>
      </c>
      <c r="C248" s="9" t="s">
        <v>558</v>
      </c>
      <c r="D248" s="58"/>
    </row>
    <row r="249" spans="1:4" ht="58" x14ac:dyDescent="0.35">
      <c r="A249" s="44" t="s">
        <v>561</v>
      </c>
      <c r="B249" s="49" t="s">
        <v>562</v>
      </c>
      <c r="C249" s="53"/>
      <c r="D249" s="59"/>
    </row>
    <row r="250" spans="1:4" ht="72.5" x14ac:dyDescent="0.35">
      <c r="A250" s="44" t="s">
        <v>563</v>
      </c>
      <c r="B250" s="8" t="s">
        <v>564</v>
      </c>
      <c r="C250" s="9" t="s">
        <v>565</v>
      </c>
      <c r="D250" s="58"/>
    </row>
    <row r="251" spans="1:4" ht="145" x14ac:dyDescent="0.35">
      <c r="A251" s="44" t="s">
        <v>566</v>
      </c>
      <c r="B251" s="8" t="s">
        <v>567</v>
      </c>
      <c r="C251" s="53"/>
      <c r="D251" s="59"/>
    </row>
    <row r="252" spans="1:4" ht="43.5" x14ac:dyDescent="0.35">
      <c r="A252" s="44" t="s">
        <v>568</v>
      </c>
      <c r="B252" s="8" t="s">
        <v>569</v>
      </c>
      <c r="C252" s="53"/>
      <c r="D252" s="59"/>
    </row>
    <row r="253" spans="1:4" ht="116" x14ac:dyDescent="0.35">
      <c r="A253" s="44" t="s">
        <v>570</v>
      </c>
      <c r="B253" s="8" t="s">
        <v>571</v>
      </c>
      <c r="C253" s="53"/>
      <c r="D253" s="59"/>
    </row>
    <row r="254" spans="1:4" ht="29" x14ac:dyDescent="0.35">
      <c r="A254" s="44" t="s">
        <v>572</v>
      </c>
      <c r="B254" s="45" t="s">
        <v>573</v>
      </c>
      <c r="C254" s="53"/>
      <c r="D254" s="59"/>
    </row>
    <row r="255" spans="1:4" ht="87" x14ac:dyDescent="0.35">
      <c r="A255" s="44" t="s">
        <v>574</v>
      </c>
      <c r="B255" s="8" t="s">
        <v>575</v>
      </c>
      <c r="C255" s="53"/>
      <c r="D255" s="59"/>
    </row>
    <row r="256" spans="1:4" ht="101.5" x14ac:dyDescent="0.35">
      <c r="A256" s="44" t="s">
        <v>576</v>
      </c>
      <c r="B256" s="8" t="s">
        <v>577</v>
      </c>
      <c r="C256" s="53"/>
      <c r="D256" s="59"/>
    </row>
    <row r="257" spans="1:4" x14ac:dyDescent="0.35">
      <c r="A257" s="44" t="s">
        <v>578</v>
      </c>
      <c r="B257" s="45" t="s">
        <v>579</v>
      </c>
      <c r="C257" s="53"/>
      <c r="D257" s="59"/>
    </row>
    <row r="258" spans="1:4" ht="203" x14ac:dyDescent="0.35">
      <c r="A258" s="44" t="s">
        <v>580</v>
      </c>
      <c r="B258" s="8" t="s">
        <v>581</v>
      </c>
      <c r="C258" s="53"/>
      <c r="D258" s="59"/>
    </row>
    <row r="259" spans="1:4" s="18" customFormat="1" ht="87" x14ac:dyDescent="0.35">
      <c r="A259" s="47" t="s">
        <v>582</v>
      </c>
      <c r="B259" s="48" t="s">
        <v>583</v>
      </c>
      <c r="C259" s="53"/>
      <c r="D259" s="59"/>
    </row>
    <row r="260" spans="1:4" ht="58" x14ac:dyDescent="0.35">
      <c r="A260" s="44" t="s">
        <v>584</v>
      </c>
      <c r="B260" s="8" t="s">
        <v>585</v>
      </c>
      <c r="C260" s="9" t="s">
        <v>586</v>
      </c>
      <c r="D260" s="58"/>
    </row>
    <row r="261" spans="1:4" ht="29" x14ac:dyDescent="0.35">
      <c r="A261" s="44" t="s">
        <v>587</v>
      </c>
      <c r="B261" s="45" t="s">
        <v>588</v>
      </c>
      <c r="C261" s="53"/>
      <c r="D261" s="59"/>
    </row>
    <row r="262" spans="1:4" x14ac:dyDescent="0.35">
      <c r="A262" s="123" t="s">
        <v>589</v>
      </c>
      <c r="B262" s="121" t="s">
        <v>590</v>
      </c>
      <c r="C262" s="112" t="s">
        <v>591</v>
      </c>
      <c r="D262" s="107"/>
    </row>
    <row r="263" spans="1:4" x14ac:dyDescent="0.35">
      <c r="A263" s="124"/>
      <c r="B263" s="122"/>
      <c r="C263" s="112"/>
      <c r="D263" s="107"/>
    </row>
    <row r="264" spans="1:4" ht="130.5" x14ac:dyDescent="0.35">
      <c r="A264" s="44" t="s">
        <v>592</v>
      </c>
      <c r="B264" s="8" t="s">
        <v>593</v>
      </c>
      <c r="C264" s="53"/>
      <c r="D264" s="59"/>
    </row>
    <row r="265" spans="1:4" ht="101.5" x14ac:dyDescent="0.35">
      <c r="A265" s="44" t="s">
        <v>594</v>
      </c>
      <c r="B265" s="49" t="s">
        <v>595</v>
      </c>
      <c r="C265" s="53"/>
      <c r="D265" s="59"/>
    </row>
    <row r="266" spans="1:4" ht="87" x14ac:dyDescent="0.35">
      <c r="A266" s="44" t="s">
        <v>596</v>
      </c>
      <c r="B266" s="49" t="s">
        <v>597</v>
      </c>
      <c r="C266" s="9" t="s">
        <v>598</v>
      </c>
      <c r="D266" s="58"/>
    </row>
    <row r="267" spans="1:4" ht="101.5" x14ac:dyDescent="0.35">
      <c r="A267" s="44" t="s">
        <v>599</v>
      </c>
      <c r="B267" s="8" t="s">
        <v>600</v>
      </c>
      <c r="C267" s="9" t="s">
        <v>601</v>
      </c>
      <c r="D267" s="58"/>
    </row>
    <row r="268" spans="1:4" ht="409.5" x14ac:dyDescent="0.35">
      <c r="A268" s="44" t="s">
        <v>602</v>
      </c>
      <c r="B268" s="8" t="s">
        <v>603</v>
      </c>
      <c r="C268" s="9" t="s">
        <v>604</v>
      </c>
      <c r="D268" s="58"/>
    </row>
    <row r="269" spans="1:4" ht="409.5" x14ac:dyDescent="0.35">
      <c r="A269" s="44" t="s">
        <v>605</v>
      </c>
      <c r="B269" s="8" t="s">
        <v>606</v>
      </c>
      <c r="C269" s="9" t="s">
        <v>607</v>
      </c>
      <c r="D269" s="58"/>
    </row>
    <row r="270" spans="1:4" ht="203" x14ac:dyDescent="0.35">
      <c r="A270" s="44" t="s">
        <v>608</v>
      </c>
      <c r="B270" s="49" t="s">
        <v>609</v>
      </c>
      <c r="C270" s="9" t="s">
        <v>610</v>
      </c>
      <c r="D270" s="58"/>
    </row>
    <row r="271" spans="1:4" x14ac:dyDescent="0.35">
      <c r="A271" s="44" t="s">
        <v>611</v>
      </c>
      <c r="B271" s="45" t="s">
        <v>612</v>
      </c>
      <c r="C271" s="53"/>
      <c r="D271" s="59"/>
    </row>
    <row r="272" spans="1:4" ht="72.5" x14ac:dyDescent="0.35">
      <c r="A272" s="44" t="s">
        <v>613</v>
      </c>
      <c r="B272" s="8" t="s">
        <v>614</v>
      </c>
      <c r="C272" s="53"/>
      <c r="D272" s="59"/>
    </row>
    <row r="273" spans="1:4" ht="43.5" x14ac:dyDescent="0.35">
      <c r="A273" s="44" t="s">
        <v>615</v>
      </c>
      <c r="B273" s="49" t="s">
        <v>616</v>
      </c>
      <c r="C273" s="53"/>
      <c r="D273" s="59"/>
    </row>
    <row r="274" spans="1:4" ht="87" x14ac:dyDescent="0.35">
      <c r="A274" s="44" t="s">
        <v>617</v>
      </c>
      <c r="B274" s="8" t="s">
        <v>618</v>
      </c>
      <c r="C274" s="53"/>
      <c r="D274" s="59"/>
    </row>
    <row r="275" spans="1:4" ht="43.5" x14ac:dyDescent="0.35">
      <c r="A275" s="44" t="s">
        <v>619</v>
      </c>
      <c r="B275" s="8" t="s">
        <v>620</v>
      </c>
      <c r="C275" s="53"/>
      <c r="D275" s="59"/>
    </row>
    <row r="276" spans="1:4" x14ac:dyDescent="0.35">
      <c r="A276" s="44" t="s">
        <v>621</v>
      </c>
      <c r="B276" s="45" t="s">
        <v>622</v>
      </c>
      <c r="C276" s="53"/>
      <c r="D276" s="59"/>
    </row>
    <row r="277" spans="1:4" ht="159.5" x14ac:dyDescent="0.35">
      <c r="A277" s="44" t="s">
        <v>623</v>
      </c>
      <c r="B277" s="56" t="s">
        <v>624</v>
      </c>
      <c r="C277" s="9" t="s">
        <v>610</v>
      </c>
      <c r="D277" s="58"/>
    </row>
    <row r="278" spans="1:4" ht="87" x14ac:dyDescent="0.35">
      <c r="A278" s="44" t="s">
        <v>625</v>
      </c>
      <c r="B278" s="8" t="s">
        <v>626</v>
      </c>
      <c r="C278" s="53"/>
      <c r="D278" s="59"/>
    </row>
    <row r="279" spans="1:4" ht="43.5" x14ac:dyDescent="0.35">
      <c r="A279" s="44" t="s">
        <v>627</v>
      </c>
      <c r="B279" s="8" t="s">
        <v>628</v>
      </c>
      <c r="C279" s="53"/>
      <c r="D279" s="59"/>
    </row>
    <row r="280" spans="1:4" ht="87" x14ac:dyDescent="0.35">
      <c r="A280" s="44" t="s">
        <v>629</v>
      </c>
      <c r="B280" s="8" t="s">
        <v>630</v>
      </c>
      <c r="C280" s="53"/>
      <c r="D280" s="59"/>
    </row>
    <row r="281" spans="1:4" ht="145" x14ac:dyDescent="0.35">
      <c r="A281" s="44" t="s">
        <v>631</v>
      </c>
      <c r="B281" s="8" t="s">
        <v>632</v>
      </c>
      <c r="C281" s="53"/>
      <c r="D281" s="59"/>
    </row>
    <row r="282" spans="1:4" ht="43.5" x14ac:dyDescent="0.35">
      <c r="A282" s="44" t="s">
        <v>633</v>
      </c>
      <c r="B282" s="8" t="s">
        <v>634</v>
      </c>
      <c r="C282" s="53"/>
      <c r="D282" s="59"/>
    </row>
    <row r="283" spans="1:4" ht="72.5" x14ac:dyDescent="0.35">
      <c r="A283" s="44" t="s">
        <v>635</v>
      </c>
      <c r="B283" s="8" t="s">
        <v>636</v>
      </c>
      <c r="C283" s="53"/>
      <c r="D283" s="59"/>
    </row>
    <row r="284" spans="1:4" ht="29" x14ac:dyDescent="0.35">
      <c r="A284" s="44" t="s">
        <v>637</v>
      </c>
      <c r="B284" s="45" t="s">
        <v>638</v>
      </c>
      <c r="C284" s="53"/>
      <c r="D284" s="59"/>
    </row>
    <row r="285" spans="1:4" ht="29" x14ac:dyDescent="0.35">
      <c r="A285" s="44" t="s">
        <v>639</v>
      </c>
      <c r="B285" s="45" t="s">
        <v>640</v>
      </c>
      <c r="C285" s="53"/>
      <c r="D285" s="59"/>
    </row>
    <row r="286" spans="1:4" ht="261" x14ac:dyDescent="0.35">
      <c r="A286" s="44" t="s">
        <v>641</v>
      </c>
      <c r="B286" s="8" t="s">
        <v>642</v>
      </c>
      <c r="C286" s="53"/>
      <c r="D286" s="59"/>
    </row>
    <row r="287" spans="1:4" ht="130.5" x14ac:dyDescent="0.35">
      <c r="A287" s="44" t="s">
        <v>643</v>
      </c>
      <c r="B287" s="8" t="s">
        <v>644</v>
      </c>
      <c r="C287" s="53"/>
      <c r="D287" s="59"/>
    </row>
    <row r="288" spans="1:4" ht="203" x14ac:dyDescent="0.35">
      <c r="A288" s="44" t="s">
        <v>645</v>
      </c>
      <c r="B288" s="8" t="s">
        <v>646</v>
      </c>
      <c r="C288" s="53"/>
      <c r="D288" s="59"/>
    </row>
    <row r="289" spans="1:4" ht="145" x14ac:dyDescent="0.35">
      <c r="A289" s="44" t="s">
        <v>647</v>
      </c>
      <c r="B289" s="8" t="s">
        <v>648</v>
      </c>
      <c r="C289" s="53"/>
      <c r="D289" s="59"/>
    </row>
    <row r="290" spans="1:4" x14ac:dyDescent="0.35">
      <c r="A290" s="44" t="s">
        <v>649</v>
      </c>
      <c r="B290" s="45" t="s">
        <v>650</v>
      </c>
      <c r="C290" s="53"/>
      <c r="D290" s="59"/>
    </row>
    <row r="291" spans="1:4" ht="130.5" x14ac:dyDescent="0.35">
      <c r="A291" s="44" t="s">
        <v>651</v>
      </c>
      <c r="B291" s="8" t="s">
        <v>652</v>
      </c>
      <c r="C291" s="53"/>
      <c r="D291" s="59"/>
    </row>
    <row r="292" spans="1:4" ht="58" x14ac:dyDescent="0.35">
      <c r="A292" s="44" t="s">
        <v>653</v>
      </c>
      <c r="B292" s="8" t="s">
        <v>654</v>
      </c>
      <c r="C292" s="53"/>
      <c r="D292" s="59"/>
    </row>
    <row r="293" spans="1:4" ht="58" x14ac:dyDescent="0.35">
      <c r="A293" s="44" t="s">
        <v>655</v>
      </c>
      <c r="B293" s="8" t="s">
        <v>656</v>
      </c>
      <c r="C293" s="53"/>
      <c r="D293" s="59"/>
    </row>
  </sheetData>
  <sheetProtection algorithmName="SHA-512" hashValue="7yIXkOjD8q4uAWpJ5n7GJeZF5qFtHbVxR0FJnv34Ibk+1ynQvviMmidOGl2xcD0C4WSaac9mSTXXs2SJb5Vx3A==" saltValue="kDlnazOir1WwW4S+95cK0A==" spinCount="100000" sheet="1" objects="1" scenarios="1" formatColumns="0" formatRows="0" autoFilter="0"/>
  <autoFilter ref="A2:D2" xr:uid="{B7C08E3F-2E51-4506-B3DE-35FBBE40764C}"/>
  <mergeCells count="19">
    <mergeCell ref="D176:D177"/>
    <mergeCell ref="D262:D263"/>
    <mergeCell ref="A173:A174"/>
    <mergeCell ref="C173:C174"/>
    <mergeCell ref="C90:C91"/>
    <mergeCell ref="C176:C177"/>
    <mergeCell ref="C262:C263"/>
    <mergeCell ref="B173:B174"/>
    <mergeCell ref="A176:A177"/>
    <mergeCell ref="B176:B177"/>
    <mergeCell ref="A90:A91"/>
    <mergeCell ref="B90:B91"/>
    <mergeCell ref="B262:B263"/>
    <mergeCell ref="A262:A263"/>
    <mergeCell ref="A1:A2"/>
    <mergeCell ref="B1:B2"/>
    <mergeCell ref="C1:C2"/>
    <mergeCell ref="D90:D91"/>
    <mergeCell ref="D173:D174"/>
  </mergeCells>
  <phoneticPr fontId="4" type="noConversion"/>
  <printOptions verticalCentered="1"/>
  <pageMargins left="0.59055118110236227"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AB33D-CB0B-4D65-92B7-1D2B996E402C}">
  <dimension ref="A1:P283"/>
  <sheetViews>
    <sheetView zoomScale="85" zoomScaleNormal="85" workbookViewId="0">
      <pane xSplit="2" ySplit="1" topLeftCell="C2" activePane="bottomRight" state="frozen"/>
      <selection pane="topRight" activeCell="C1" sqref="C1"/>
      <selection pane="bottomLeft" activeCell="A2" sqref="A2"/>
      <selection pane="bottomRight" activeCell="C2" sqref="C2:C3"/>
    </sheetView>
  </sheetViews>
  <sheetFormatPr defaultColWidth="8.81640625" defaultRowHeight="62.25" customHeight="1" x14ac:dyDescent="0.35"/>
  <cols>
    <col min="1" max="1" width="12.81640625" style="23" bestFit="1" customWidth="1"/>
    <col min="2" max="2" width="41.453125" style="16" customWidth="1"/>
    <col min="3" max="3" width="46.81640625" style="17" customWidth="1"/>
    <col min="4" max="4" width="20.54296875" style="29" customWidth="1"/>
    <col min="5" max="5" width="23.54296875" style="29" customWidth="1"/>
    <col min="6" max="6" width="48.453125" style="31" customWidth="1"/>
    <col min="7" max="7" width="52.1796875" style="16" customWidth="1"/>
    <col min="8" max="8" width="17.1796875" style="18" hidden="1" customWidth="1"/>
    <col min="9" max="9" width="19.81640625" style="18" hidden="1" customWidth="1"/>
    <col min="10" max="10" width="33.1796875" style="15" hidden="1" customWidth="1"/>
    <col min="11" max="11" width="24.81640625" style="1" hidden="1" customWidth="1"/>
    <col min="12" max="12" width="31.1796875" customWidth="1"/>
    <col min="13" max="13" width="10.81640625" style="43" hidden="1" customWidth="1"/>
    <col min="14" max="14" width="9.453125" style="43" hidden="1" customWidth="1"/>
    <col min="15" max="15" width="7.81640625" style="43" hidden="1" customWidth="1"/>
    <col min="16" max="16" width="2.453125" style="16" hidden="1" customWidth="1"/>
  </cols>
  <sheetData>
    <row r="1" spans="1:16" s="41" customFormat="1" ht="61" customHeight="1" x14ac:dyDescent="0.35">
      <c r="A1" s="98" t="s">
        <v>657</v>
      </c>
      <c r="B1" s="98" t="s">
        <v>658</v>
      </c>
      <c r="C1" s="98" t="s">
        <v>659</v>
      </c>
      <c r="D1" s="98" t="s">
        <v>660</v>
      </c>
      <c r="E1" s="98" t="s">
        <v>661</v>
      </c>
      <c r="F1" s="98" t="s">
        <v>1</v>
      </c>
      <c r="G1" s="98" t="s">
        <v>662</v>
      </c>
      <c r="H1" s="63" t="s">
        <v>663</v>
      </c>
      <c r="I1" s="97" t="s">
        <v>664</v>
      </c>
      <c r="J1" s="63" t="s">
        <v>665</v>
      </c>
      <c r="K1" s="97" t="s">
        <v>666</v>
      </c>
      <c r="L1" s="62"/>
      <c r="M1" s="62" t="s">
        <v>657</v>
      </c>
      <c r="P1" s="62" t="s">
        <v>667</v>
      </c>
    </row>
    <row r="2" spans="1:16" s="42" customFormat="1" ht="409.5" x14ac:dyDescent="0.35">
      <c r="A2" s="125" t="s">
        <v>6</v>
      </c>
      <c r="B2" s="128" t="s">
        <v>668</v>
      </c>
      <c r="C2" s="128" t="s">
        <v>669</v>
      </c>
      <c r="D2" s="128" t="s">
        <v>670</v>
      </c>
      <c r="E2" s="24" t="str">
        <f>'1.RCF 2a consul. con rif.europ.'!A5</f>
        <v>1.1.1</v>
      </c>
      <c r="F2" s="30" t="str">
        <f>VLOOKUP(E2,'1.RCF 2a consul. con rif.europ.'!$A$3:$B$293,2,FALSE)</f>
        <v>Il presente Regolamento stabilisce i principi ed i criteri generali di sicurezza della circolazione da applicare sul sistema ferroviario italiano, costituito da:
a) le reti, site sul territorio italiano, facenti parte del sistema ferroviario interoperabile europeo;
b) le reti, site sul territorio italiano, funzionalmente isolate dal sistema ferroviario interoperabile europeo;
c) i tratti di collegamento con le infrastrutture ferroviarie private utilizzate per fini non commerciali dal proprietario o da un operatore per le loro rispettive attività di trasporto merci o per il trasporto di persone;
d) i veicoli circolanti sulle suddette reti e tratti di collegamento.</v>
      </c>
      <c r="G2" s="131" t="s">
        <v>671</v>
      </c>
      <c r="H2" s="19" t="s">
        <v>672</v>
      </c>
      <c r="I2" s="1" t="str">
        <f t="shared" ref="I2:I10" si="0">IF(C2&lt;&gt;"=",IF(C2=F2,"uguale","diverso"),IF(B2=F2,"uguale","diverso"))</f>
        <v>diverso</v>
      </c>
      <c r="J2" s="2"/>
      <c r="K2" s="33"/>
      <c r="M2" s="23" t="s">
        <v>6</v>
      </c>
      <c r="N2" s="23" t="str">
        <f t="shared" ref="N2:N65" si="1">+E2&amp;M2</f>
        <v>1.1.11.1</v>
      </c>
      <c r="O2" s="23" t="str">
        <f>VLOOKUP(N2,'3.RCF 2a consul. vs RCF 2012'!$I$4:$I$313,1,FALSE)</f>
        <v>1.1.11.1</v>
      </c>
      <c r="P2" s="17" t="s">
        <v>671</v>
      </c>
    </row>
    <row r="3" spans="1:16" s="42" customFormat="1" ht="409.5" x14ac:dyDescent="0.35">
      <c r="A3" s="125"/>
      <c r="B3" s="128"/>
      <c r="C3" s="128"/>
      <c r="D3" s="128"/>
      <c r="E3" s="24" t="str">
        <f>+'1.RCF 2a consul. con rif.europ.'!A6</f>
        <v>1.1.2</v>
      </c>
      <c r="F3" s="30" t="str">
        <f>VLOOKUP(E3,'1.RCF 2a consul. con rif.europ.'!$A$3:$B$293,2,FALSE)</f>
        <v>Le procedure che disciplinano l'operativita' delle persone che svolgono attivita' di sicurezza, devono essere emanate in conformita' ai principi e criteri stabiliti dal presente regolamento, oltre che alle ulteriori norme europee e nazionali applicabili.</v>
      </c>
      <c r="G3" s="128"/>
      <c r="H3" s="19" t="s">
        <v>672</v>
      </c>
      <c r="I3" s="1" t="str">
        <f t="shared" si="0"/>
        <v>diverso</v>
      </c>
      <c r="J3" s="2"/>
      <c r="K3" s="33"/>
      <c r="M3" s="23" t="s">
        <v>6</v>
      </c>
      <c r="N3" s="23" t="str">
        <f t="shared" si="1"/>
        <v>1.1.21.1</v>
      </c>
      <c r="O3" s="23" t="str">
        <f>VLOOKUP(N3,'3.RCF 2a consul. vs RCF 2012'!$I$4:$I$313,1,FALSE)</f>
        <v>1.1.21.1</v>
      </c>
      <c r="P3" s="17" t="s">
        <v>671</v>
      </c>
    </row>
    <row r="4" spans="1:16" ht="409.5" x14ac:dyDescent="0.35">
      <c r="A4" s="90" t="s">
        <v>14</v>
      </c>
      <c r="B4" s="53" t="s">
        <v>673</v>
      </c>
      <c r="C4" s="9" t="s">
        <v>674</v>
      </c>
      <c r="D4" s="9"/>
      <c r="E4" s="25" t="s">
        <v>675</v>
      </c>
      <c r="F4" s="30"/>
      <c r="G4" s="53" t="s">
        <v>676</v>
      </c>
      <c r="H4" s="91"/>
      <c r="I4" s="1" t="str">
        <f t="shared" si="0"/>
        <v>diverso</v>
      </c>
      <c r="J4" s="2"/>
      <c r="K4" s="34"/>
      <c r="L4" s="42"/>
      <c r="M4" s="43" t="s">
        <v>14</v>
      </c>
      <c r="N4" s="23" t="str">
        <f t="shared" si="1"/>
        <v xml:space="preserve"> -1.2</v>
      </c>
      <c r="O4" s="23" t="e">
        <f>VLOOKUP(N4,'3.RCF 2a consul. vs RCF 2012'!$I$4:$I$313,1,FALSE)</f>
        <v>#N/A</v>
      </c>
      <c r="P4" s="16" t="s">
        <v>676</v>
      </c>
    </row>
    <row r="5" spans="1:16" ht="409.5" x14ac:dyDescent="0.35">
      <c r="A5" s="90" t="s">
        <v>83</v>
      </c>
      <c r="B5" s="53" t="s">
        <v>677</v>
      </c>
      <c r="C5" s="9" t="s">
        <v>674</v>
      </c>
      <c r="D5" s="9"/>
      <c r="E5" s="24" t="str">
        <f>'1.RCF 2a consul. con rif.europ.'!A53</f>
        <v>2.1.4</v>
      </c>
      <c r="F5" s="30" t="str">
        <f>VLOOKUP(E5,'1.RCF 2a consul. con rif.europ.'!$A$3:$B$293,2,FALSE)</f>
        <v>Nei limiti delle proprie attribuzioni, e' necessario che ognuno agisca con senno e ponderatezza, in analogia per quanto possibile alle procedure che disciplinano I casi previsti.</v>
      </c>
      <c r="G5" s="53" t="s">
        <v>678</v>
      </c>
      <c r="H5" s="91" t="s">
        <v>679</v>
      </c>
      <c r="I5" s="1" t="str">
        <f t="shared" si="0"/>
        <v>diverso</v>
      </c>
      <c r="J5" s="2"/>
      <c r="K5" s="34"/>
      <c r="L5" s="42"/>
      <c r="M5" s="43" t="s">
        <v>83</v>
      </c>
      <c r="N5" s="23" t="str">
        <f t="shared" si="1"/>
        <v>2.1.41.3</v>
      </c>
      <c r="O5" s="23" t="str">
        <f>VLOOKUP(N5,'3.RCF 2a consul. vs RCF 2012'!$I$4:$I$313,1,FALSE)</f>
        <v>2.1.41.3</v>
      </c>
      <c r="P5" s="16" t="s">
        <v>678</v>
      </c>
    </row>
    <row r="6" spans="1:16" ht="217.5" x14ac:dyDescent="0.35">
      <c r="A6" s="90" t="s">
        <v>680</v>
      </c>
      <c r="B6" s="53" t="s">
        <v>135</v>
      </c>
      <c r="C6" s="9" t="s">
        <v>674</v>
      </c>
      <c r="D6" s="9"/>
      <c r="E6" s="24" t="str">
        <f>'1.RCF 2a consul. con rif.europ.'!A54</f>
        <v>2.1.5</v>
      </c>
      <c r="F6" s="30" t="str">
        <f>VLOOKUP(E6,'1.RCF 2a consul. con rif.europ.'!$A$3:$B$293,2,FALSE)</f>
        <v>Tutti coloro che svolgono compiti connessi con la sicurezza dell’esercizio ferroviario, oltre a soddisfare agli obblighi di competenza derivanti dalle norme, sono tenuti ad intervenire ogni qualvolta rilevino, nell'espletamento delle proprie mansioni, un fatto o evento che possa compromettere la sicurezza della circolazione.</v>
      </c>
      <c r="G6" s="53" t="s">
        <v>681</v>
      </c>
      <c r="H6" s="91" t="s">
        <v>679</v>
      </c>
      <c r="I6" s="1" t="str">
        <f t="shared" si="0"/>
        <v>uguale</v>
      </c>
      <c r="J6" s="2"/>
      <c r="K6" s="34"/>
      <c r="L6" s="42"/>
      <c r="M6" s="43" t="s">
        <v>680</v>
      </c>
      <c r="N6" s="23" t="str">
        <f t="shared" si="1"/>
        <v>2.1.51.4</v>
      </c>
      <c r="O6" s="23" t="str">
        <f>VLOOKUP(N6,'3.RCF 2a consul. vs RCF 2012'!$I$4:$I$313,1,FALSE)</f>
        <v>2.1.51.4</v>
      </c>
      <c r="P6" s="16" t="s">
        <v>681</v>
      </c>
    </row>
    <row r="7" spans="1:16" ht="409.5" x14ac:dyDescent="0.35">
      <c r="A7" s="90" t="s">
        <v>682</v>
      </c>
      <c r="B7" s="53" t="s">
        <v>683</v>
      </c>
      <c r="C7" s="9" t="s">
        <v>674</v>
      </c>
      <c r="D7" s="9"/>
      <c r="E7" s="24" t="str">
        <f>'1.RCF 2a consul. con rif.europ.'!A55</f>
        <v>2.1.6</v>
      </c>
      <c r="F7" s="30" t="str">
        <f>VLOOKUP(E7,'1.RCF 2a consul. con rif.europ.'!$A$3:$B$293,2,FALSE)</f>
        <v xml:space="preserve">Le attività connesse con la sicurezza della circolazione ferroviaria possono essere svolte solamente da persone in possesso delle specifiche competenze professionali e delle idoneità fisiche e psico-attitudinali certificate in conformità alle normative vigenti. </v>
      </c>
      <c r="G7" s="53" t="s">
        <v>684</v>
      </c>
      <c r="H7" s="91" t="s">
        <v>672</v>
      </c>
      <c r="I7" s="1" t="str">
        <f t="shared" si="0"/>
        <v>diverso</v>
      </c>
      <c r="J7" s="2"/>
      <c r="K7" s="34"/>
      <c r="L7" s="42"/>
      <c r="M7" s="43" t="s">
        <v>682</v>
      </c>
      <c r="N7" s="23" t="str">
        <f t="shared" si="1"/>
        <v>2.1.61.5</v>
      </c>
      <c r="O7" s="23" t="str">
        <f>VLOOKUP(N7,'3.RCF 2a consul. vs RCF 2012'!$I$4:$I$313,1,FALSE)</f>
        <v>2.1.61.5</v>
      </c>
      <c r="P7" s="16" t="s">
        <v>684</v>
      </c>
    </row>
    <row r="8" spans="1:16" ht="409.5" x14ac:dyDescent="0.35">
      <c r="A8" s="90" t="s">
        <v>685</v>
      </c>
      <c r="B8" s="53" t="s">
        <v>686</v>
      </c>
      <c r="C8" s="9" t="s">
        <v>687</v>
      </c>
      <c r="D8" s="9" t="s">
        <v>688</v>
      </c>
      <c r="E8" s="24" t="str">
        <f>'1.RCF 2a consul. con rif.europ.'!A56</f>
        <v>2.1.7</v>
      </c>
      <c r="F8" s="30" t="str">
        <f>VLOOKUP(E8,'1.RCF 2a consul. con rif.europ.'!$A$3:$B$293,2,FALSE)</f>
        <v xml:space="preserve">Gli ambiti di competenza e di responsabilità di ciascun agente che svolge attività di sicurezza devono essere chiaramente individuati e portati a conoscenza degli agenti stessi in maniera tracciabile e registrata. Le operatività gravanti su ciascun agente devono essere tali da non ridurre il livello di attenzione necessario allo svolgimento delle attività di sicurezza assegnategli. </v>
      </c>
      <c r="G8" s="53" t="s">
        <v>689</v>
      </c>
      <c r="H8" s="91" t="s">
        <v>672</v>
      </c>
      <c r="I8" s="1" t="str">
        <f t="shared" si="0"/>
        <v>diverso</v>
      </c>
      <c r="J8" s="2"/>
      <c r="K8" s="34"/>
      <c r="L8" s="42"/>
      <c r="M8" s="43" t="s">
        <v>685</v>
      </c>
      <c r="N8" s="23" t="str">
        <f t="shared" si="1"/>
        <v>2.1.71.6</v>
      </c>
      <c r="O8" s="23" t="str">
        <f>VLOOKUP(N8,'3.RCF 2a consul. vs RCF 2012'!$I$4:$I$313,1,FALSE)</f>
        <v>2.1.71.6</v>
      </c>
      <c r="P8" s="16" t="s">
        <v>689</v>
      </c>
    </row>
    <row r="9" spans="1:16" ht="409.5" x14ac:dyDescent="0.35">
      <c r="A9" s="90" t="s">
        <v>690</v>
      </c>
      <c r="B9" s="92"/>
      <c r="C9" s="9" t="s">
        <v>691</v>
      </c>
      <c r="D9" s="9" t="s">
        <v>692</v>
      </c>
      <c r="E9" s="24" t="str">
        <f>'1.RCF 2a consul. con rif.europ.'!A57</f>
        <v>2.1.8</v>
      </c>
      <c r="F9" s="30" t="str">
        <f>VLOOKUP(E9,'1.RCF 2a consul. con rif.europ.'!$A$3:$B$293,2,FALSE)</f>
        <v>Al fine di garantire che gli eventuali errori commessi durante un'attività di sicurezza siano rilevati, le procedure di esecuzione dell'attività di verifica, qualora prevista, devono garantire l'indipendenza tra quest'ultima e quelle relative all'esecuzione dell'attività. Gli esiti delle verifiche devono essere tracciati e registrati.</v>
      </c>
      <c r="G9" s="53" t="s">
        <v>693</v>
      </c>
      <c r="H9" s="91" t="s">
        <v>679</v>
      </c>
      <c r="I9" s="1" t="str">
        <f t="shared" si="0"/>
        <v>diverso</v>
      </c>
      <c r="J9" s="2"/>
      <c r="K9" s="34"/>
      <c r="L9" s="42"/>
      <c r="M9" s="43" t="s">
        <v>690</v>
      </c>
      <c r="N9" s="23" t="str">
        <f t="shared" si="1"/>
        <v>2.1.81.6 bis</v>
      </c>
      <c r="O9" s="23" t="str">
        <f>VLOOKUP(N9,'3.RCF 2a consul. vs RCF 2012'!$I$4:$I$313,1,FALSE)</f>
        <v>2.1.81.6 bis</v>
      </c>
      <c r="P9" s="16" t="s">
        <v>693</v>
      </c>
    </row>
    <row r="10" spans="1:16" ht="409.5" x14ac:dyDescent="0.35">
      <c r="A10" s="125" t="s">
        <v>694</v>
      </c>
      <c r="B10" s="115" t="s">
        <v>695</v>
      </c>
      <c r="C10" s="113" t="s">
        <v>696</v>
      </c>
      <c r="D10" s="9" t="s">
        <v>697</v>
      </c>
      <c r="E10" s="24" t="str">
        <f>'1.RCF 2a consul. con rif.europ.'!A62</f>
        <v>2.2.4</v>
      </c>
      <c r="F10" s="30" t="str">
        <f>VLOOKUP(E10,'1.RCF 2a consul. con rif.europ.'!$A$3:$B$293,2,FALSE)</f>
        <v>Nello scambio di informazioni inerenti alla sicurezza della circolazione tra agenti con compiti di sicurezza, sia quando si succedono che quando si interfacciano nello svolgimento delle attività:
a) devono essere inequivocabilmente identificati l’agente trasmittente e quello ricevente;
b) deve essere garantita la ricezione completa delle informazioni da parte dell'agente ricevente;
c) le eventuali indicazioni impartite all'agente ricevente devono essere eseguibili nell'ambito delle sue mansioni e competenze.</v>
      </c>
      <c r="G10" s="115" t="s">
        <v>698</v>
      </c>
      <c r="H10" s="91" t="s">
        <v>672</v>
      </c>
      <c r="I10" s="1" t="str">
        <f t="shared" si="0"/>
        <v>diverso</v>
      </c>
      <c r="J10" s="2"/>
      <c r="K10" s="34"/>
      <c r="L10" s="42"/>
      <c r="M10" s="43" t="s">
        <v>694</v>
      </c>
      <c r="N10" s="23" t="str">
        <f t="shared" si="1"/>
        <v>2.2.41.7</v>
      </c>
      <c r="O10" s="23" t="str">
        <f>VLOOKUP(N10,'3.RCF 2a consul. vs RCF 2012'!$I$4:$I$313,1,FALSE)</f>
        <v>2.2.41.7</v>
      </c>
      <c r="P10" s="16" t="s">
        <v>699</v>
      </c>
    </row>
    <row r="11" spans="1:16" ht="409.5" x14ac:dyDescent="0.35">
      <c r="A11" s="125"/>
      <c r="B11" s="116"/>
      <c r="C11" s="114"/>
      <c r="D11" s="9"/>
      <c r="E11" s="24" t="str">
        <f>+'1.RCF 2a consul. con rif.europ.'!A61</f>
        <v>2.2.3</v>
      </c>
      <c r="F11" s="30" t="str">
        <f>VLOOKUP(E11,'1.RCF 2a consul. con rif.europ.'!$A$3:$B$293,2,FALSE)</f>
        <v xml:space="preserve">Gli agenti che si succedono o si interfacciano nello svolgimento delle attività di sicurezza devono scambiarsi tutte le informazioni necessarie a ciascuno di essi per svolgere le attività di propria competenza, nel rispetto delle procedure e delle disposizioni applicabili al fine di garantire la sicurezza della circolazione ferroviaria. </v>
      </c>
      <c r="G11" s="116"/>
      <c r="H11" s="91"/>
      <c r="I11" s="1"/>
      <c r="J11" s="2"/>
      <c r="K11" s="34"/>
      <c r="L11" s="42"/>
      <c r="M11" s="43" t="s">
        <v>694</v>
      </c>
      <c r="N11" s="23" t="str">
        <f t="shared" si="1"/>
        <v>2.2.31.7</v>
      </c>
      <c r="O11" s="23" t="str">
        <f>VLOOKUP(N11,'3.RCF 2a consul. vs RCF 2012'!$I$4:$I$313,1,FALSE)</f>
        <v>2.2.31.7</v>
      </c>
      <c r="P11" s="16" t="s">
        <v>699</v>
      </c>
    </row>
    <row r="12" spans="1:16" ht="409.5" x14ac:dyDescent="0.35">
      <c r="A12" s="90" t="s">
        <v>700</v>
      </c>
      <c r="B12" s="92"/>
      <c r="C12" s="9" t="s">
        <v>701</v>
      </c>
      <c r="D12" s="9" t="s">
        <v>702</v>
      </c>
      <c r="E12" s="24" t="str">
        <f>'1.RCF 2a consul. con rif.europ.'!A63</f>
        <v>2.2.5</v>
      </c>
      <c r="F12" s="30" t="str">
        <f>VLOOKUP(E12,'1.RCF 2a consul. con rif.europ.'!$A$3:$B$293,2,FALSE)</f>
        <v>Il personale che svolge attività connesse con la sicurezza deve essere in possesso durante il servizio delle informazioni necessarie alle specifiche mansioni svolte.</v>
      </c>
      <c r="G12" s="53" t="s">
        <v>703</v>
      </c>
      <c r="H12" s="91" t="s">
        <v>672</v>
      </c>
      <c r="I12" s="1" t="str">
        <f t="shared" ref="I12:I43" si="2">IF(C12&lt;&gt;"=",IF(C12=F12,"uguale","diverso"),IF(B12=F12,"uguale","diverso"))</f>
        <v>diverso</v>
      </c>
      <c r="J12" s="2"/>
      <c r="K12" s="34"/>
      <c r="L12" s="42"/>
      <c r="M12" s="43" t="s">
        <v>700</v>
      </c>
      <c r="N12" s="23" t="str">
        <f t="shared" si="1"/>
        <v>2.2.51.7 bis</v>
      </c>
      <c r="O12" s="23" t="str">
        <f>VLOOKUP(N12,'3.RCF 2a consul. vs RCF 2012'!$I$4:$I$313,1,FALSE)</f>
        <v>2.2.51.7 bis</v>
      </c>
      <c r="P12" s="16" t="s">
        <v>703</v>
      </c>
    </row>
    <row r="13" spans="1:16" ht="409.5" x14ac:dyDescent="0.35">
      <c r="A13" s="90" t="s">
        <v>704</v>
      </c>
      <c r="B13" s="53" t="s">
        <v>705</v>
      </c>
      <c r="C13" s="9" t="s">
        <v>706</v>
      </c>
      <c r="D13" s="26" t="s">
        <v>707</v>
      </c>
      <c r="E13" s="27" t="str">
        <f>'1.RCF 2a consul. con rif.europ.'!A240</f>
        <v>4.3.4</v>
      </c>
      <c r="F13" s="30" t="str">
        <f>VLOOKUP(E13,'1.RCF 2a consul. con rif.europ.'!$A$3:$B$293,2,FALSE)</f>
        <v xml:space="preserve">In funzione delle specifiche condizioni di esercizio, gli adempimenti di cui alle lettere a) e b) del precedente punto 4.3.1 possono essere eventualmente richiesti dal regolatore della circolazione all’agente di condotta e possono essere affidati da quest'ultimo ad altri agenti, nel rispetto di apposite procedure di dettaglio. </v>
      </c>
      <c r="G13" s="53" t="s">
        <v>708</v>
      </c>
      <c r="H13" s="91" t="s">
        <v>672</v>
      </c>
      <c r="I13" s="1" t="str">
        <f t="shared" si="2"/>
        <v>diverso</v>
      </c>
      <c r="J13" s="2"/>
      <c r="K13" s="34"/>
      <c r="L13" s="42"/>
      <c r="M13" s="43" t="s">
        <v>704</v>
      </c>
      <c r="N13" s="23" t="str">
        <f t="shared" si="1"/>
        <v>4.3.41.8</v>
      </c>
      <c r="O13" s="23" t="str">
        <f>VLOOKUP(N13,'3.RCF 2a consul. vs RCF 2012'!$I$4:$I$313,1,FALSE)</f>
        <v>4.3.41.8</v>
      </c>
      <c r="P13" s="16" t="s">
        <v>708</v>
      </c>
    </row>
    <row r="14" spans="1:16" ht="409.5" x14ac:dyDescent="0.35">
      <c r="A14" s="90" t="s">
        <v>124</v>
      </c>
      <c r="B14" s="53" t="s">
        <v>709</v>
      </c>
      <c r="C14" s="9" t="s">
        <v>710</v>
      </c>
      <c r="D14" s="28" t="s">
        <v>711</v>
      </c>
      <c r="E14" s="32" t="str">
        <f>'1.RCF 2a consul. con rif.europ.'!A8</f>
        <v>1.2.1</v>
      </c>
      <c r="F14" s="30" t="str">
        <f>VLOOKUP(E14,'1.RCF 2a consul. con rif.europ.'!$A$3:$B$293,2,FALSE)</f>
        <v>L'infrastruttura ferroviaria è composta dalle località di servizio, dalle linee con uno o più binari che collegano due o più località di servizio, da altri posti di linea e dagli impianti e apparati di sicurezza necessari a garantire la sicurezza della circolazione ferroviaria.
Fanno parte dell'infrastruttura ferroviaria anche le apparecchiature elettriche per la trazione dei treni.</v>
      </c>
      <c r="G14" s="53" t="s">
        <v>712</v>
      </c>
      <c r="H14" s="91" t="s">
        <v>672</v>
      </c>
      <c r="I14" s="1" t="str">
        <f t="shared" si="2"/>
        <v>diverso</v>
      </c>
      <c r="J14" s="2"/>
      <c r="K14" s="34"/>
      <c r="L14" s="42"/>
      <c r="M14" s="43" t="s">
        <v>124</v>
      </c>
      <c r="N14" s="23" t="str">
        <f t="shared" si="1"/>
        <v>1.2.12.1</v>
      </c>
      <c r="O14" s="23" t="str">
        <f>VLOOKUP(N14,'3.RCF 2a consul. vs RCF 2012'!$I$4:$I$313,1,FALSE)</f>
        <v>1.2.12.1</v>
      </c>
      <c r="P14" s="16" t="s">
        <v>712</v>
      </c>
    </row>
    <row r="15" spans="1:16" ht="217.5" x14ac:dyDescent="0.35">
      <c r="A15" s="90" t="s">
        <v>144</v>
      </c>
      <c r="B15" s="53" t="s">
        <v>20</v>
      </c>
      <c r="C15" s="9" t="s">
        <v>674</v>
      </c>
      <c r="D15" s="9"/>
      <c r="E15" s="24" t="str">
        <f>'1.RCF 2a consul. con rif.europ.'!A9</f>
        <v>1.2.2</v>
      </c>
      <c r="F15" s="30" t="str">
        <f>VLOOKUP(E15,'1.RCF 2a consul. con rif.europ.'!$A$3:$B$293,2,FALSE)</f>
        <v>Il binario svolge la funzione di sostentamento e guida dei veicoli ferroviari. È costituito da due rotaie parallele, mantenute ad una distanza prefissata, detta scartamento, tramite appositi dispositivi.</v>
      </c>
      <c r="G15" s="53" t="s">
        <v>681</v>
      </c>
      <c r="H15" s="91" t="s">
        <v>672</v>
      </c>
      <c r="I15" s="1" t="str">
        <f t="shared" si="2"/>
        <v>uguale</v>
      </c>
      <c r="J15" s="2"/>
      <c r="K15" s="34"/>
      <c r="L15" s="42"/>
      <c r="M15" s="43" t="s">
        <v>144</v>
      </c>
      <c r="N15" s="23" t="str">
        <f t="shared" si="1"/>
        <v>1.2.22.2</v>
      </c>
      <c r="O15" s="23" t="str">
        <f>VLOOKUP(N15,'3.RCF 2a consul. vs RCF 2012'!$I$4:$I$313,1,FALSE)</f>
        <v>1.2.22.2</v>
      </c>
      <c r="P15" s="16" t="s">
        <v>681</v>
      </c>
    </row>
    <row r="16" spans="1:16" ht="409.5" x14ac:dyDescent="0.35">
      <c r="A16" s="90" t="s">
        <v>160</v>
      </c>
      <c r="B16" s="53" t="s">
        <v>713</v>
      </c>
      <c r="C16" s="9" t="s">
        <v>674</v>
      </c>
      <c r="D16" s="9"/>
      <c r="E16" s="24" t="str">
        <f>'1.RCF 2a consul. con rif.europ.'!A10</f>
        <v>1.2.3</v>
      </c>
      <c r="F16" s="30" t="str">
        <f>VLOOKUP(E16,'1.RCF 2a consul. con rif.europ.'!$A$3:$B$293,2,FALSE)</f>
        <v>I deviatoi sono meccanismi che permettono il passaggio dei veicoli ferroviari da un binario ad un altro. Le possibili diverse direzioni di inoltro sono denominate rami del deviatoio.
Il deviatoio è costituito da due parti:
-  cambiamento o telaio degli aghi, che permette l’inoltro in una direzione, dando continuità alla rotaia;
-  incrociamento, che permette il passaggio delle ruote all’intersezione delle rotaie.
Il deviatoio può essere impegnato di punta, quando viene percorso dal cambiamento verso l’incrociamento, o di calcio, se percorso in senso contrario.
Il deviatoio si dice disposto per la sinistra o per la destra quando permette, rispettivamente, il passaggio di veicoli ferroviari sul ramo di sinistra o di destra rispetto a chi guarda il deviatoio dalla punta.
I deviatoi possono essere percorsi a specifiche velocità massime in funzione del tipo di armamento e delle loro caratteristiche geometriche (raggio di curvatura e tangente). 
La velocità massima ammessa può essere diversa per ciascuno dei rami del deviatoio.
Due deviatoi, situati su due binari generalmente attigui e paralleli, collegati tra loro in modo da consentire il passaggio dall'uno all'altro binario, costituiscono una comunicazione.</v>
      </c>
      <c r="G16" s="53" t="s">
        <v>681</v>
      </c>
      <c r="H16" s="91" t="s">
        <v>672</v>
      </c>
      <c r="I16" s="1" t="str">
        <f t="shared" si="2"/>
        <v>diverso</v>
      </c>
      <c r="J16" s="2"/>
      <c r="K16" s="34"/>
      <c r="L16" s="42"/>
      <c r="M16" s="43" t="s">
        <v>160</v>
      </c>
      <c r="N16" s="23" t="str">
        <f t="shared" si="1"/>
        <v>1.2.32.3</v>
      </c>
      <c r="O16" s="23" t="str">
        <f>VLOOKUP(N16,'3.RCF 2a consul. vs RCF 2012'!$I$4:$I$313,1,FALSE)</f>
        <v>1.2.32.3</v>
      </c>
      <c r="P16" s="16" t="s">
        <v>681</v>
      </c>
    </row>
    <row r="17" spans="1:16" ht="409.5" x14ac:dyDescent="0.35">
      <c r="A17" s="90" t="s">
        <v>183</v>
      </c>
      <c r="B17" s="53" t="s">
        <v>714</v>
      </c>
      <c r="C17" s="9" t="s">
        <v>674</v>
      </c>
      <c r="D17" s="9"/>
      <c r="E17" s="24" t="str">
        <f>'1.RCF 2a consul. con rif.europ.'!A11</f>
        <v>1.2.4</v>
      </c>
      <c r="F17" s="30" t="str">
        <f>VLOOKUP(E17,'1.RCF 2a consul. con rif.europ.'!$A$3:$B$293,2,FALSE)</f>
        <v>L’intersezione è un dispositivo di armamento costituito dall'incrocio tra due binari denominati rami dell’intersezione, ciascuno dei quali consente ai veicoli ferroviari l’attraversamento a raso dell’altro ramo dell’intersezione.</v>
      </c>
      <c r="G17" s="53" t="s">
        <v>715</v>
      </c>
      <c r="H17" s="91" t="s">
        <v>672</v>
      </c>
      <c r="I17" s="1" t="str">
        <f t="shared" si="2"/>
        <v>diverso</v>
      </c>
      <c r="J17" s="2"/>
      <c r="K17" s="34"/>
      <c r="L17" s="42"/>
      <c r="M17" s="43" t="s">
        <v>183</v>
      </c>
      <c r="N17" s="23" t="str">
        <f t="shared" si="1"/>
        <v>1.2.42.4</v>
      </c>
      <c r="O17" s="23" t="str">
        <f>VLOOKUP(N17,'3.RCF 2a consul. vs RCF 2012'!$I$4:$I$313,1,FALSE)</f>
        <v>1.2.42.4</v>
      </c>
      <c r="P17" s="16" t="s">
        <v>715</v>
      </c>
    </row>
    <row r="18" spans="1:16" ht="409.5" x14ac:dyDescent="0.35">
      <c r="A18" s="90" t="s">
        <v>191</v>
      </c>
      <c r="B18" s="53" t="s">
        <v>716</v>
      </c>
      <c r="C18" s="3" t="s">
        <v>717</v>
      </c>
      <c r="D18" s="9" t="s">
        <v>718</v>
      </c>
      <c r="E18" s="24" t="str">
        <f>'1.RCF 2a consul. con rif.europ.'!A12</f>
        <v>1.2.5</v>
      </c>
      <c r="F18" s="30" t="str">
        <f>VLOOKUP(E18,'1.RCF 2a consul. con rif.europ.'!$A$3:$B$293,2,FALSE)</f>
        <v xml:space="preserve">Un passaggio a livello (PL) è un punto di attraversamento a raso di uno o più binari da parte di una o più strade, munito di dispositivi che, quando attivi, impongono il divieto  di transito lato strada, individuati anche in funzione della tipologia di utenza stradale interessata (barriere, barriere non aggirabili neppure da pedoni e ciclisti, semibarriere, segnali luminosi e acustici, ecc.). </v>
      </c>
      <c r="G18" s="53" t="s">
        <v>719</v>
      </c>
      <c r="H18" s="91" t="s">
        <v>672</v>
      </c>
      <c r="I18" s="1" t="str">
        <f t="shared" si="2"/>
        <v>diverso</v>
      </c>
      <c r="J18" s="4" t="s">
        <v>720</v>
      </c>
      <c r="K18" s="35" t="s">
        <v>721</v>
      </c>
      <c r="L18" s="42"/>
      <c r="M18" s="43" t="s">
        <v>191</v>
      </c>
      <c r="N18" s="23" t="str">
        <f t="shared" si="1"/>
        <v>1.2.52.5</v>
      </c>
      <c r="O18" s="23" t="str">
        <f>VLOOKUP(N18,'3.RCF 2a consul. vs RCF 2012'!$I$4:$I$313,1,FALSE)</f>
        <v>1.2.52.5</v>
      </c>
      <c r="P18" s="16" t="s">
        <v>719</v>
      </c>
    </row>
    <row r="19" spans="1:16" ht="409.5" x14ac:dyDescent="0.35">
      <c r="A19" s="128" t="s">
        <v>722</v>
      </c>
      <c r="B19" s="130"/>
      <c r="C19" s="128" t="s">
        <v>723</v>
      </c>
      <c r="D19" s="9" t="s">
        <v>724</v>
      </c>
      <c r="E19" s="24" t="str">
        <f>'1.RCF 2a consul. con rif.europ.'!A13</f>
        <v>1.2.6</v>
      </c>
      <c r="F19" s="30" t="str">
        <f>VLOOKUP(E19,'1.RCF 2a consul. con rif.europ.'!$A$3:$B$293,2,FALSE)</f>
        <v xml:space="preserve">I PL possono essere inoltre sussidiati da dispositivi che consentono di verificare la libertà dell’attraversamento. </v>
      </c>
      <c r="G19" s="53" t="s">
        <v>725</v>
      </c>
      <c r="H19" s="91" t="s">
        <v>672</v>
      </c>
      <c r="I19" s="1" t="str">
        <f t="shared" si="2"/>
        <v>diverso</v>
      </c>
      <c r="J19" s="2"/>
      <c r="K19" s="36"/>
      <c r="L19" s="42"/>
      <c r="M19" s="43" t="s">
        <v>722</v>
      </c>
      <c r="N19" s="23" t="str">
        <f t="shared" si="1"/>
        <v>1.2.62.5 bis</v>
      </c>
      <c r="O19" s="23" t="str">
        <f>VLOOKUP(N19,'3.RCF 2a consul. vs RCF 2012'!$I$4:$I$313,1,FALSE)</f>
        <v>1.2.62.5 bis</v>
      </c>
      <c r="P19" s="16" t="s">
        <v>725</v>
      </c>
    </row>
    <row r="20" spans="1:16" ht="409.5" x14ac:dyDescent="0.35">
      <c r="A20" s="128"/>
      <c r="B20" s="112"/>
      <c r="C20" s="128"/>
      <c r="D20" s="9"/>
      <c r="E20" s="24" t="str">
        <f>+'1.RCF 2a consul. con rif.europ.'!A144</f>
        <v>3.5.7</v>
      </c>
      <c r="F20" s="30" t="str">
        <f>VLOOKUP(E20,'1.RCF 2a consul. con rif.europ.'!$A$3:$B$293,2,FALSE)</f>
        <v>I PL per i quali il rischio di prolungata permanenza sull’attraversamento di utenti stradali sia eccessivamente elevato devono essere sussidiati dai dispositivi di cui al punto 1.2.6 che consentono di verificare la libertà dell’attraversamento.
Tali dispositivi devono essere comunque adottati nelle seguenti situazioni di esercizio:
a) attraversamento con barriere a notevole distanza tra loro, intenso traffico pesante o tracciato stradale difficile e tortuoso;
b) incroci stradali in prossimità del PL per i quali non risultano efficaci le misure di cui al punto 3.5.5 lettera b) o che presentano altre condizioni che possano influire sul regolare deflusso stradale.</v>
      </c>
      <c r="G20" s="53" t="s">
        <v>726</v>
      </c>
      <c r="H20" s="91" t="s">
        <v>672</v>
      </c>
      <c r="I20" s="1" t="str">
        <f t="shared" si="2"/>
        <v>diverso</v>
      </c>
      <c r="J20" s="2"/>
      <c r="K20" s="34"/>
      <c r="L20" s="42"/>
      <c r="M20" s="43" t="s">
        <v>722</v>
      </c>
      <c r="N20" s="23" t="str">
        <f t="shared" si="1"/>
        <v>3.5.72.5 bis</v>
      </c>
      <c r="O20" s="23" t="str">
        <f>VLOOKUP(N20,'3.RCF 2a consul. vs RCF 2012'!$I$4:$I$313,1,FALSE)</f>
        <v>3.5.72.5 bis</v>
      </c>
      <c r="P20" s="16" t="s">
        <v>726</v>
      </c>
    </row>
    <row r="21" spans="1:16" ht="409.5" x14ac:dyDescent="0.35">
      <c r="A21" s="90" t="s">
        <v>224</v>
      </c>
      <c r="B21" s="53" t="s">
        <v>727</v>
      </c>
      <c r="C21" s="9" t="s">
        <v>728</v>
      </c>
      <c r="D21" s="9" t="s">
        <v>729</v>
      </c>
      <c r="E21" s="24" t="str">
        <f>'1.RCF 2a consul. con rif.europ.'!A142</f>
        <v>3.5.5</v>
      </c>
      <c r="F21" s="30" t="str">
        <f>VLOOKUP(E21,'1.RCF 2a consul. con rif.europ.'!$A$3:$B$293,2,FALSE)</f>
        <v>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v>
      </c>
      <c r="G21" s="53" t="s">
        <v>730</v>
      </c>
      <c r="H21" s="91" t="s">
        <v>672</v>
      </c>
      <c r="I21" s="1" t="str">
        <f t="shared" si="2"/>
        <v>diverso</v>
      </c>
      <c r="J21" s="2"/>
      <c r="K21" s="34"/>
      <c r="L21" s="42"/>
      <c r="M21" s="43" t="s">
        <v>224</v>
      </c>
      <c r="N21" s="23" t="str">
        <f t="shared" si="1"/>
        <v>3.5.52.6</v>
      </c>
      <c r="O21" s="23" t="str">
        <f>VLOOKUP(N21,'3.RCF 2a consul. vs RCF 2012'!$I$4:$I$313,1,FALSE)</f>
        <v>3.5.52.6</v>
      </c>
      <c r="P21" s="16" t="s">
        <v>730</v>
      </c>
    </row>
    <row r="22" spans="1:16" ht="409.5" x14ac:dyDescent="0.35">
      <c r="A22" s="125" t="s">
        <v>731</v>
      </c>
      <c r="B22" s="130"/>
      <c r="C22" s="128" t="s">
        <v>732</v>
      </c>
      <c r="D22" s="9" t="s">
        <v>733</v>
      </c>
      <c r="E22" s="24" t="str">
        <f>'1.RCF 2a consul. con rif.europ.'!A14</f>
        <v>1.2.7</v>
      </c>
      <c r="F22" s="30" t="str">
        <f>VLOOKUP(E22,'1.RCF 2a consul. con rif.europ.'!$A$3:$B$293,2,FALSE)</f>
        <v xml:space="preserve">Possono essere presenti PL riservati esclusivamente al traffico pedonale.
</v>
      </c>
      <c r="G22" s="112" t="s">
        <v>734</v>
      </c>
      <c r="H22" s="129" t="s">
        <v>672</v>
      </c>
      <c r="I22" s="1" t="str">
        <f t="shared" si="2"/>
        <v>diverso</v>
      </c>
      <c r="J22" s="2"/>
      <c r="K22" s="34"/>
      <c r="L22" s="42"/>
      <c r="M22" s="43" t="s">
        <v>731</v>
      </c>
      <c r="N22" s="23" t="str">
        <f t="shared" si="1"/>
        <v>1.2.72.6 bis</v>
      </c>
      <c r="O22" s="23" t="str">
        <f>VLOOKUP(N22,'3.RCF 2a consul. vs RCF 2012'!$I$4:$I$313,1,FALSE)</f>
        <v>1.2.72.6 bis</v>
      </c>
      <c r="P22" s="16" t="s">
        <v>734</v>
      </c>
    </row>
    <row r="23" spans="1:16" ht="409.5" x14ac:dyDescent="0.35">
      <c r="A23" s="125"/>
      <c r="B23" s="112"/>
      <c r="C23" s="128"/>
      <c r="D23" s="9"/>
      <c r="E23" s="24" t="str">
        <f>'1.RCF 2a consul. con rif.europ.'!A146</f>
        <v>3.5.9</v>
      </c>
      <c r="F23" s="30" t="str">
        <f>VLOOKUP(E23,'1.RCF 2a consul. con rif.europ.'!$A$3:$B$293,2,FALSE)</f>
        <v xml:space="preserve">ln assenza dei dispositivi che impongono il divieto di transito lato strada di cui al punto 1.2.5, i PL riservati esclusivamente al traffico pedonale di cui al punto 1.2.7: 
a) devono essere attrezzati lato strada di: 
     - tabelle monitorie riportanti le norme di attraversamento in sicurezza della sede ferroviaria;
     - appositi sbarramenti atti ad indurre gli utenti a prestare la necessaria attenzione per l'attraversamento e a dissuadere l'attraversamento con veicoli.
b) devono essere segnalati ai convogli e da essi impegnati in marcia a vista secondo le modalità di cui al punto 1.3.11, a velocità non superiore a quella stabilita, tenendo conto delle caratteristiche di ubicazione dell'attraversamento e, comunque, mai superiore a 30 km/h.   
Se nella stessa intersezione è consentito il passaggio sia di pedoni, sia di veicoli, o su linee non a semplice binario, i passaggi a livello devono essere attrezzati con i dispositivi di cui al punto 1.2.5.
</v>
      </c>
      <c r="G23" s="112"/>
      <c r="H23" s="129"/>
      <c r="I23" s="1" t="str">
        <f t="shared" si="2"/>
        <v>diverso</v>
      </c>
      <c r="J23" s="2"/>
      <c r="K23" s="34"/>
      <c r="L23" s="42"/>
      <c r="M23" s="43" t="s">
        <v>731</v>
      </c>
      <c r="N23" s="23" t="str">
        <f t="shared" si="1"/>
        <v>3.5.92.6 bis</v>
      </c>
      <c r="O23" s="23" t="str">
        <f>VLOOKUP(N23,'3.RCF 2a consul. vs RCF 2012'!$I$4:$I$313,1,FALSE)</f>
        <v>3.5.92.6 bis</v>
      </c>
      <c r="P23" s="16" t="s">
        <v>734</v>
      </c>
    </row>
    <row r="24" spans="1:16" ht="217.5" x14ac:dyDescent="0.35">
      <c r="A24" s="90" t="s">
        <v>735</v>
      </c>
      <c r="B24" s="53" t="s">
        <v>736</v>
      </c>
      <c r="C24" s="9" t="s">
        <v>674</v>
      </c>
      <c r="D24" s="9"/>
      <c r="E24" s="24" t="str">
        <f>'1.RCF 2a consul. con rif.europ.'!A16</f>
        <v>1.2.9</v>
      </c>
      <c r="F24" s="30" t="str">
        <f>VLOOKUP(E24,'1.RCF 2a consul. con rif.europ.'!$A$3:$B$293,2,FALSE)</f>
        <v>Per comunicare ai convogli di cui al successivo punto 1.3 le informazioni inerenti alla sicurezza della circolazione, sull’infrastruttura sono installati appositi segnali, denominati segnali di terra, e dispositivi per la trasmissione delle suddette informazioni direttamente in cabina di guida.</v>
      </c>
      <c r="G24" s="53" t="s">
        <v>681</v>
      </c>
      <c r="H24" s="91" t="s">
        <v>672</v>
      </c>
      <c r="I24" s="1" t="str">
        <f t="shared" si="2"/>
        <v>diverso</v>
      </c>
      <c r="J24" s="2"/>
      <c r="K24" s="34"/>
      <c r="L24" s="42"/>
      <c r="M24" s="43" t="s">
        <v>735</v>
      </c>
      <c r="N24" s="23" t="str">
        <f t="shared" si="1"/>
        <v>1.2.92.7</v>
      </c>
      <c r="O24" s="23" t="str">
        <f>VLOOKUP(N24,'3.RCF 2a consul. vs RCF 2012'!$I$4:$I$313,1,FALSE)</f>
        <v>1.2.92.7</v>
      </c>
      <c r="P24" s="16" t="s">
        <v>681</v>
      </c>
    </row>
    <row r="25" spans="1:16" ht="319" x14ac:dyDescent="0.35">
      <c r="A25" s="90" t="s">
        <v>737</v>
      </c>
      <c r="B25" s="53" t="s">
        <v>738</v>
      </c>
      <c r="C25" s="9" t="s">
        <v>674</v>
      </c>
      <c r="D25" s="9"/>
      <c r="E25" s="24" t="str">
        <f>'1.RCF 2a consul. con rif.europ.'!A17</f>
        <v>1.2.10</v>
      </c>
      <c r="F25" s="30" t="str">
        <f>VLOOKUP(E25,'1.RCF 2a consul. con rif.europ.'!$A$3:$B$293,2,FALSE)</f>
        <v>Per assicurare la circolazione in sicurezza l’infrastruttura è attrezzata con apposite apparecchiature che costituiscono il sottosistema di terra del sistema di protezione della marcia dei convogli.</v>
      </c>
      <c r="G25" s="53" t="s">
        <v>739</v>
      </c>
      <c r="H25" s="91" t="s">
        <v>672</v>
      </c>
      <c r="I25" s="1" t="str">
        <f t="shared" si="2"/>
        <v>diverso</v>
      </c>
      <c r="J25" s="2"/>
      <c r="K25" s="34"/>
      <c r="L25" s="42"/>
      <c r="M25" s="43" t="s">
        <v>737</v>
      </c>
      <c r="N25" s="23" t="str">
        <f t="shared" si="1"/>
        <v>1.2.102.8</v>
      </c>
      <c r="O25" s="23" t="str">
        <f>VLOOKUP(N25,'3.RCF 2a consul. vs RCF 2012'!$I$4:$I$313,1,FALSE)</f>
        <v>1.2.102.8</v>
      </c>
      <c r="P25" s="16" t="s">
        <v>739</v>
      </c>
    </row>
    <row r="26" spans="1:16" ht="217.5" x14ac:dyDescent="0.35">
      <c r="A26" s="90" t="s">
        <v>740</v>
      </c>
      <c r="B26" s="53" t="s">
        <v>741</v>
      </c>
      <c r="C26" s="9" t="s">
        <v>42</v>
      </c>
      <c r="D26" s="9" t="s">
        <v>742</v>
      </c>
      <c r="E26" s="24" t="str">
        <f>'1.RCF 2a consul. con rif.europ.'!A18</f>
        <v>1.2.11</v>
      </c>
      <c r="F26" s="30" t="str">
        <f>VLOOKUP(E26,'1.RCF 2a consul. con rif.europ.'!$A$3:$B$293,2,FALSE)</f>
        <v>Per consentire la comunicazione vocale con i convogli, sull’infrastruttura sono installati i dispositivi di comunicazione “terra-treno” (sottosistema di terra).</v>
      </c>
      <c r="G26" s="53" t="s">
        <v>681</v>
      </c>
      <c r="H26" s="91" t="s">
        <v>672</v>
      </c>
      <c r="I26" s="1" t="str">
        <f t="shared" si="2"/>
        <v>uguale</v>
      </c>
      <c r="J26" s="2"/>
      <c r="K26" s="34"/>
      <c r="L26" s="42"/>
      <c r="M26" s="43" t="s">
        <v>740</v>
      </c>
      <c r="N26" s="23" t="str">
        <f t="shared" si="1"/>
        <v>1.2.112.9</v>
      </c>
      <c r="O26" s="23" t="str">
        <f>VLOOKUP(N26,'3.RCF 2a consul. vs RCF 2012'!$I$4:$I$313,1,FALSE)</f>
        <v>1.2.112.9</v>
      </c>
      <c r="P26" s="16" t="s">
        <v>681</v>
      </c>
    </row>
    <row r="27" spans="1:16" ht="217.5" x14ac:dyDescent="0.35">
      <c r="A27" s="90" t="s">
        <v>743</v>
      </c>
      <c r="B27" s="53" t="s">
        <v>744</v>
      </c>
      <c r="C27" s="9" t="s">
        <v>48</v>
      </c>
      <c r="D27" s="9" t="s">
        <v>745</v>
      </c>
      <c r="E27" s="24" t="str">
        <f>'1.RCF 2a consul. con rif.europ.'!A20</f>
        <v>1.2.13</v>
      </c>
      <c r="F27" s="30" t="str">
        <f>VLOOKUP(E27,'1.RCF 2a consul. con rif.europ.'!$A$3:$B$293,2,FALSE)</f>
        <v>Ogni binario è attrezzato per la circolazione su di esso in uno solo o in entrambi i sensi di marcia.</v>
      </c>
      <c r="G27" s="53" t="s">
        <v>746</v>
      </c>
      <c r="H27" s="91" t="s">
        <v>672</v>
      </c>
      <c r="I27" s="1" t="str">
        <f t="shared" si="2"/>
        <v>uguale</v>
      </c>
      <c r="J27" s="2"/>
      <c r="K27" s="34"/>
      <c r="L27" s="42"/>
      <c r="M27" s="43" t="s">
        <v>743</v>
      </c>
      <c r="N27" s="23" t="str">
        <f t="shared" si="1"/>
        <v>1.2.132.10</v>
      </c>
      <c r="O27" s="23" t="str">
        <f>VLOOKUP(N27,'3.RCF 2a consul. vs RCF 2012'!$I$4:$I$313,1,FALSE)</f>
        <v>1.2.132.10</v>
      </c>
      <c r="P27" s="16" t="s">
        <v>746</v>
      </c>
    </row>
    <row r="28" spans="1:16" ht="409.5" x14ac:dyDescent="0.35">
      <c r="A28" s="125" t="s">
        <v>747</v>
      </c>
      <c r="B28" s="128" t="s">
        <v>748</v>
      </c>
      <c r="C28" s="128" t="s">
        <v>674</v>
      </c>
      <c r="D28" s="9"/>
      <c r="E28" s="24" t="str">
        <f>'1.RCF 2a consul. con rif.europ.'!A21</f>
        <v>1.2.14</v>
      </c>
      <c r="F28" s="30" t="str">
        <f>VLOOKUP(E28,'1.RCF 2a consul. con rif.europ.'!$A$3:$B$293,2,FALSE)</f>
        <v>Il comando e il controllo degli enti di sicurezza delle località di servizio e delle linee è effettuato tramite appositi dispositivi denominati apparati di sicurezza.
Essi possono essere muniti di funzioni di soccorso che, in caso di mancanza di alcune delle condizioni richieste, consentano all’apparato di sicurezza di verificare le restanti condizioni.</v>
      </c>
      <c r="G28" s="112" t="s">
        <v>749</v>
      </c>
      <c r="H28" s="91" t="s">
        <v>672</v>
      </c>
      <c r="I28" s="1" t="str">
        <f t="shared" si="2"/>
        <v>diverso</v>
      </c>
      <c r="J28" s="2"/>
      <c r="K28" s="34"/>
      <c r="L28" s="42"/>
      <c r="M28" s="43" t="s">
        <v>747</v>
      </c>
      <c r="N28" s="23" t="str">
        <f t="shared" si="1"/>
        <v>1.2.142.11</v>
      </c>
      <c r="O28" s="23" t="str">
        <f>VLOOKUP(N28,'3.RCF 2a consul. vs RCF 2012'!$I$4:$I$313,1,FALSE)</f>
        <v>1.2.142.11</v>
      </c>
      <c r="P28" s="16" t="s">
        <v>749</v>
      </c>
    </row>
    <row r="29" spans="1:16" ht="409.5" x14ac:dyDescent="0.35">
      <c r="A29" s="125"/>
      <c r="B29" s="128"/>
      <c r="C29" s="128"/>
      <c r="D29" s="9"/>
      <c r="E29" s="24" t="str">
        <f>'1.RCF 2a consul. con rif.europ.'!A233</f>
        <v>4.2.3</v>
      </c>
      <c r="F29" s="30" t="str">
        <f>VLOOKUP(E29,'1.RCF 2a consul. con rif.europ.'!$A$3:$B$293,2,FALSE)</f>
        <v>Le funzioni di soccorso devono essere realizzate in modo da prevenirne azionamenti accidentali e facilitarne l'individuazione.</v>
      </c>
      <c r="G29" s="112"/>
      <c r="H29" s="91" t="s">
        <v>672</v>
      </c>
      <c r="I29" s="1" t="str">
        <f t="shared" si="2"/>
        <v>diverso</v>
      </c>
      <c r="J29" s="4" t="s">
        <v>750</v>
      </c>
      <c r="K29" s="37" t="s">
        <v>751</v>
      </c>
      <c r="L29" s="42"/>
      <c r="M29" s="43" t="s">
        <v>747</v>
      </c>
      <c r="N29" s="23" t="str">
        <f t="shared" si="1"/>
        <v>4.2.32.11</v>
      </c>
      <c r="O29" s="23" t="str">
        <f>VLOOKUP(N29,'3.RCF 2a consul. vs RCF 2012'!$I$4:$I$313,1,FALSE)</f>
        <v>4.2.32.11</v>
      </c>
      <c r="P29" s="16" t="s">
        <v>749</v>
      </c>
    </row>
    <row r="30" spans="1:16" ht="409.5" x14ac:dyDescent="0.35">
      <c r="A30" s="125"/>
      <c r="B30" s="128"/>
      <c r="C30" s="128"/>
      <c r="D30" s="9"/>
      <c r="E30" s="24" t="str">
        <f>'1.RCF 2a consul. con rif.europ.'!A64</f>
        <v>2.2.6</v>
      </c>
      <c r="F30" s="30" t="str">
        <f>VLOOKUP(E30,'1.RCF 2a consul. con rif.europ.'!$A$3:$B$293,2,FALSE)</f>
        <v xml:space="preserve">Le informazioni inerenti alla sicurezza della circolazione scambiate tra agenti con compiti di sicurezza, le operazioni con impatto sulla sicurezza effettuate dagli agenti nonché lo stato di funzionamento, i parametri gestiti e le funzioni realizzate dalle attrezzature tecnologiche di sicurezza nelle fasi di normale esercizio, degrado e manutenzione devono essere registrati, non deve essere possibile modificarli e devono essere conservati per il tempo previsto dalla normativa applicabile, allo scopo di poter ricostruire col necessario livello di dettaglio gli eventi che hanno interessato i suddetti agenti e attrezzature. </v>
      </c>
      <c r="G30" s="112"/>
      <c r="H30" s="91" t="s">
        <v>672</v>
      </c>
      <c r="I30" s="1" t="str">
        <f t="shared" si="2"/>
        <v>diverso</v>
      </c>
      <c r="J30" s="2"/>
      <c r="K30" s="34"/>
      <c r="L30" s="42"/>
      <c r="M30" s="43" t="s">
        <v>747</v>
      </c>
      <c r="N30" s="23" t="str">
        <f t="shared" si="1"/>
        <v>2.2.62.11</v>
      </c>
      <c r="O30" s="23" t="str">
        <f>VLOOKUP(N30,'3.RCF 2a consul. vs RCF 2012'!$I$4:$I$313,1,FALSE)</f>
        <v>2.2.62.11</v>
      </c>
      <c r="P30" s="16" t="s">
        <v>749</v>
      </c>
    </row>
    <row r="31" spans="1:16" ht="217.5" x14ac:dyDescent="0.35">
      <c r="A31" s="90" t="s">
        <v>752</v>
      </c>
      <c r="B31" s="53" t="s">
        <v>57</v>
      </c>
      <c r="C31" s="9" t="s">
        <v>674</v>
      </c>
      <c r="D31" s="9"/>
      <c r="E31" s="24" t="str">
        <f>'1.RCF 2a consul. con rif.europ.'!A24</f>
        <v>1.2.17</v>
      </c>
      <c r="F31" s="30" t="str">
        <f>VLOOKUP(E31,'1.RCF 2a consul. con rif.europ.'!$A$3:$B$293,2,FALSE)</f>
        <v>Nelle località di servizio vengono svolte le attività e funzioni necessarie per la gestione del servizio ferroviario. Esse sono delimitate da segnali denominati segnali di protezione.</v>
      </c>
      <c r="G31" s="53" t="s">
        <v>681</v>
      </c>
      <c r="H31" s="91" t="s">
        <v>672</v>
      </c>
      <c r="I31" s="1" t="str">
        <f t="shared" si="2"/>
        <v>uguale</v>
      </c>
      <c r="J31" s="2"/>
      <c r="K31" s="34"/>
      <c r="L31" s="42"/>
      <c r="M31" s="43" t="s">
        <v>752</v>
      </c>
      <c r="N31" s="23" t="str">
        <f t="shared" si="1"/>
        <v>1.2.172.12</v>
      </c>
      <c r="O31" s="23" t="str">
        <f>VLOOKUP(N31,'3.RCF 2a consul. vs RCF 2012'!$I$4:$I$313,1,FALSE)</f>
        <v>1.2.172.12</v>
      </c>
      <c r="P31" s="16" t="s">
        <v>681</v>
      </c>
    </row>
    <row r="32" spans="1:16" ht="409.5" x14ac:dyDescent="0.35">
      <c r="A32" s="90" t="s">
        <v>753</v>
      </c>
      <c r="B32" s="53" t="s">
        <v>754</v>
      </c>
      <c r="C32" s="9" t="s">
        <v>674</v>
      </c>
      <c r="D32" s="9"/>
      <c r="E32" s="24" t="str">
        <f>'1.RCF 2a consul. con rif.europ.'!A25</f>
        <v>1.2.18</v>
      </c>
      <c r="F32" s="30" t="str">
        <f>VLOOKUP(E32,'1.RCF 2a consul. con rif.europ.'!$A$3:$B$293,2,FALSE)</f>
        <v>Le località di servizio possono essere:
a) stazioni: in esse possono svolgersi incroci, precedenze, cambi di binario o, nelle stazioni dalle quali si diramano più linee (stazioni di diramazione), passaggi da una linea all'altra e soste per lo svolgimento del servizio. Sono provviste di segnali denominati segnali di partenza. Nel caso in cui non vi si svolga il servizio viaggiatori o merci sono denominate posti di movimento;
b) bivi: da essi si diramano più linee;
c) posti di comunicazione: di passaggio da un binario all’altro di una stessa linea;
d) posti di passaggio tra il doppio e il semplice binario: di confluenza di linea a doppio binario in linea a semplice binario.</v>
      </c>
      <c r="G32" s="53" t="s">
        <v>755</v>
      </c>
      <c r="H32" s="91" t="s">
        <v>672</v>
      </c>
      <c r="I32" s="1" t="str">
        <f t="shared" si="2"/>
        <v>diverso</v>
      </c>
      <c r="J32" s="2"/>
      <c r="K32" s="34"/>
      <c r="L32" s="42"/>
      <c r="M32" s="43" t="s">
        <v>753</v>
      </c>
      <c r="N32" s="23" t="str">
        <f t="shared" si="1"/>
        <v>1.2.182.13</v>
      </c>
      <c r="O32" s="23" t="str">
        <f>VLOOKUP(N32,'3.RCF 2a consul. vs RCF 2012'!$I$4:$I$313,1,FALSE)</f>
        <v>1.2.182.13</v>
      </c>
      <c r="P32" s="16" t="s">
        <v>755</v>
      </c>
    </row>
    <row r="33" spans="1:16" ht="217.5" x14ac:dyDescent="0.35">
      <c r="A33" s="90" t="s">
        <v>756</v>
      </c>
      <c r="B33" s="53" t="s">
        <v>62</v>
      </c>
      <c r="C33" s="9" t="s">
        <v>674</v>
      </c>
      <c r="D33" s="9"/>
      <c r="E33" s="24" t="str">
        <f>'1.RCF 2a consul. con rif.europ.'!A26</f>
        <v>1.2.19</v>
      </c>
      <c r="F33" s="30" t="str">
        <f>VLOOKUP(E33,'1.RCF 2a consul. con rif.europ.'!$A$3:$B$293,2,FALSE)</f>
        <v>Le località di servizio possono essere dotate di più segnali di protezione e di partenza.</v>
      </c>
      <c r="G33" s="53" t="s">
        <v>681</v>
      </c>
      <c r="H33" s="91" t="s">
        <v>672</v>
      </c>
      <c r="I33" s="1" t="str">
        <f t="shared" si="2"/>
        <v>uguale</v>
      </c>
      <c r="J33" s="2"/>
      <c r="K33" s="34"/>
      <c r="L33" s="42"/>
      <c r="M33" s="43" t="s">
        <v>756</v>
      </c>
      <c r="N33" s="23" t="str">
        <f t="shared" si="1"/>
        <v>1.2.192.14</v>
      </c>
      <c r="O33" s="23" t="str">
        <f>VLOOKUP(N33,'3.RCF 2a consul. vs RCF 2012'!$I$4:$I$313,1,FALSE)</f>
        <v>1.2.192.14</v>
      </c>
      <c r="P33" s="16" t="s">
        <v>681</v>
      </c>
    </row>
    <row r="34" spans="1:16" ht="409.5" x14ac:dyDescent="0.35">
      <c r="A34" s="90" t="s">
        <v>757</v>
      </c>
      <c r="B34" s="53" t="s">
        <v>758</v>
      </c>
      <c r="C34" s="9" t="s">
        <v>759</v>
      </c>
      <c r="D34" s="9" t="s">
        <v>760</v>
      </c>
      <c r="E34" s="24" t="str">
        <f>'1.RCF 2a consul. con rif.europ.'!A27</f>
        <v>1.2.20</v>
      </c>
      <c r="F34" s="30" t="str">
        <f>VLOOKUP(E34,'1.RCF 2a consul. con rif.europ.'!$A$3:$B$293,2,FALSE)</f>
        <v>Nell'ambito delle stazioni: 
a) I binari utilizzati per l’arrivo, la partenza e il transito dei treni sono denominati binari di circolazione;
b) I binari non adibiti alla circolazione dei treni sono denominati binari secondari;
c) I binari di circolazione che costituiscono la diretta prosecuzione delle linee nell'ambito della stazione, utilizzati normalmente per il transito dei treni senza fermata, sono denominati binari di corsa;
d) Il binario di ricevimento o di stazionamento è il tratto di binario di circolazione delimitato da due deviatoi estremi o da uno deviatoio ed un paraurti sul quale il treno espleta il servizio in stazione;
e) Un fascio di binari è  un gruppo di più binari, tra di loro collegati da deviatoi, che convergono verso uno o più binari di circolazione o secondari.</v>
      </c>
      <c r="G34" s="53" t="s">
        <v>761</v>
      </c>
      <c r="H34" s="91" t="s">
        <v>672</v>
      </c>
      <c r="I34" s="1" t="str">
        <f t="shared" si="2"/>
        <v>diverso</v>
      </c>
      <c r="J34" s="2"/>
      <c r="K34" s="34"/>
      <c r="L34" s="42"/>
      <c r="M34" s="43" t="s">
        <v>757</v>
      </c>
      <c r="N34" s="23" t="str">
        <f t="shared" si="1"/>
        <v>1.2.202.15</v>
      </c>
      <c r="O34" s="23" t="str">
        <f>VLOOKUP(N34,'3.RCF 2a consul. vs RCF 2012'!$I$4:$I$313,1,FALSE)</f>
        <v>1.2.202.15</v>
      </c>
      <c r="P34" s="16" t="s">
        <v>761</v>
      </c>
    </row>
    <row r="35" spans="1:16" ht="409.5" x14ac:dyDescent="0.35">
      <c r="A35" s="90" t="s">
        <v>762</v>
      </c>
      <c r="B35" s="53" t="s">
        <v>763</v>
      </c>
      <c r="C35" s="9" t="s">
        <v>674</v>
      </c>
      <c r="D35" s="9"/>
      <c r="E35" s="24" t="str">
        <f>'1.RCF 2a consul. con rif.europ.'!A29</f>
        <v>1.2.22</v>
      </c>
      <c r="F35" s="30" t="str">
        <f>VLOOKUP(E35,'1.RCF 2a consul. con rif.europ.'!$A$3:$B$293,2,FALSE)</f>
        <v>In piena linea possono essere presenti postazioni fisse o temporanee per lo svolgimento di attività con impatto sulla sicurezza della circolazione: 
a) posti di blocco intermedi atti al distanziamento dei treni;
b) posti fissi per la custodia dei passaggi a livello presenziati;
c) posti di manovra dei deviatoi in linea;
d) posti fissi di vigilanza dell'infrastruttura;
e) cantieri di lavoro (nucleo di lavoro operante per un determinato periodo di tempo sui binari in esercizio).</v>
      </c>
      <c r="G35" s="53" t="s">
        <v>764</v>
      </c>
      <c r="H35" s="91" t="s">
        <v>672</v>
      </c>
      <c r="I35" s="1" t="str">
        <f t="shared" si="2"/>
        <v>diverso</v>
      </c>
      <c r="J35" s="2"/>
      <c r="K35" s="34"/>
      <c r="L35" s="42"/>
      <c r="M35" s="43" t="s">
        <v>762</v>
      </c>
      <c r="N35" s="23" t="str">
        <f t="shared" si="1"/>
        <v>1.2.222.16</v>
      </c>
      <c r="O35" s="23" t="str">
        <f>VLOOKUP(N35,'3.RCF 2a consul. vs RCF 2012'!$I$4:$I$313,1,FALSE)</f>
        <v>1.2.222.16</v>
      </c>
      <c r="P35" s="16" t="s">
        <v>764</v>
      </c>
    </row>
    <row r="36" spans="1:16" ht="409.5" x14ac:dyDescent="0.35">
      <c r="A36" s="90" t="s">
        <v>765</v>
      </c>
      <c r="B36" s="53" t="s">
        <v>766</v>
      </c>
      <c r="C36" s="9" t="s">
        <v>674</v>
      </c>
      <c r="D36" s="9"/>
      <c r="E36" s="24" t="str">
        <f>'1.RCF 2a consul. con rif.europ.'!A30</f>
        <v>1.2.23</v>
      </c>
      <c r="F36" s="30" t="str">
        <f>VLOOKUP(E36,'1.RCF 2a consul. con rif.europ.'!$A$3:$B$293,2,FALSE)</f>
        <v>I posti di esodo (PdE) sono impianti nei quali è possibile per le persone evacuare l’infrastruttura ferroviaria in caso di emergenza.</v>
      </c>
      <c r="G36" s="53" t="s">
        <v>767</v>
      </c>
      <c r="H36" s="91" t="s">
        <v>672</v>
      </c>
      <c r="I36" s="1" t="str">
        <f t="shared" si="2"/>
        <v>diverso</v>
      </c>
      <c r="J36" s="2"/>
      <c r="K36" s="34"/>
      <c r="L36" s="42"/>
      <c r="M36" s="43" t="s">
        <v>765</v>
      </c>
      <c r="N36" s="23" t="str">
        <f t="shared" si="1"/>
        <v>1.2.232.17</v>
      </c>
      <c r="O36" s="23" t="str">
        <f>VLOOKUP(N36,'3.RCF 2a consul. vs RCF 2012'!$I$4:$I$313,1,FALSE)</f>
        <v>1.2.232.17</v>
      </c>
      <c r="P36" s="16" t="s">
        <v>767</v>
      </c>
    </row>
    <row r="37" spans="1:16" ht="409.5" x14ac:dyDescent="0.35">
      <c r="A37" s="90" t="s">
        <v>768</v>
      </c>
      <c r="B37" s="53" t="s">
        <v>769</v>
      </c>
      <c r="C37" s="9" t="s">
        <v>674</v>
      </c>
      <c r="D37" s="9"/>
      <c r="E37" s="24" t="str">
        <f>'1.RCF 2a consul. con rif.europ.'!A31</f>
        <v>1.2.24</v>
      </c>
      <c r="F37" s="30" t="str">
        <f>VLOOKUP(E37,'1.RCF 2a consul. con rif.europ.'!$A$3:$B$293,2,FALSE)</f>
        <v>Le fermate sono impianti appositamente attrezzati per la salita e la discesa dei viaggiatori dai treni. Esse possono essere ubicate nelle località di servizio o in piena linea.</v>
      </c>
      <c r="G37" s="53" t="s">
        <v>770</v>
      </c>
      <c r="H37" s="91" t="s">
        <v>672</v>
      </c>
      <c r="I37" s="1" t="str">
        <f t="shared" si="2"/>
        <v>diverso</v>
      </c>
      <c r="J37" s="2"/>
      <c r="K37" s="34"/>
      <c r="L37" s="42"/>
      <c r="M37" s="43" t="s">
        <v>768</v>
      </c>
      <c r="N37" s="23" t="str">
        <f t="shared" si="1"/>
        <v>1.2.242.18</v>
      </c>
      <c r="O37" s="23" t="str">
        <f>VLOOKUP(N37,'3.RCF 2a consul. vs RCF 2012'!$I$4:$I$313,1,FALSE)</f>
        <v>1.2.242.18</v>
      </c>
      <c r="P37" s="16" t="s">
        <v>770</v>
      </c>
    </row>
    <row r="38" spans="1:16" ht="409.5" x14ac:dyDescent="0.35">
      <c r="A38" s="125" t="s">
        <v>771</v>
      </c>
      <c r="B38" s="112" t="s">
        <v>772</v>
      </c>
      <c r="C38" s="128" t="s">
        <v>773</v>
      </c>
      <c r="D38" s="132" t="s">
        <v>774</v>
      </c>
      <c r="E38" s="24" t="str">
        <f>'1.RCF 2a consul. con rif.europ.'!A32</f>
        <v>1.2.25</v>
      </c>
      <c r="F38" s="30" t="str">
        <f>VLOOKUP(E38,'1.RCF 2a consul. con rif.europ.'!$A$3:$B$293,2,FALSE)</f>
        <v>L’infrastruttura ferroviaria dispone di funzioni per il rilevamento di circostanze che possano pregiudicare la sicurezza della circolazione, quali:
a) anormalità dell'infrastruttura;
b) eventi naturali;
c) anormalità ai veicoli ferroviari;
d) eventi accidentali causati da terzi.
I punti di rilevamento sono stabiliti tenendo conto delle caratteristiche della linea, della presenza di punti più sensibili alle suddette anormalità, della caratteristiche dei treni ammessi a circolare su di essa e della eventuale adozione di ulteriori provvedimenti cautelativi.</v>
      </c>
      <c r="G38" s="113" t="s">
        <v>775</v>
      </c>
      <c r="H38" s="91" t="s">
        <v>672</v>
      </c>
      <c r="I38" s="1" t="str">
        <f t="shared" si="2"/>
        <v>diverso</v>
      </c>
      <c r="J38" s="5" t="s">
        <v>776</v>
      </c>
      <c r="K38" s="35" t="s">
        <v>777</v>
      </c>
      <c r="L38" s="42"/>
      <c r="M38" s="43" t="s">
        <v>771</v>
      </c>
      <c r="N38" s="23" t="str">
        <f t="shared" si="1"/>
        <v>1.2.252.19</v>
      </c>
      <c r="O38" s="23" t="str">
        <f>VLOOKUP(N38,'3.RCF 2a consul. vs RCF 2012'!$I$4:$I$313,1,FALSE)</f>
        <v>1.2.252.19</v>
      </c>
      <c r="P38" s="16" t="s">
        <v>775</v>
      </c>
    </row>
    <row r="39" spans="1:16" ht="409.5" x14ac:dyDescent="0.35">
      <c r="A39" s="125"/>
      <c r="B39" s="132"/>
      <c r="C39" s="128"/>
      <c r="D39" s="132"/>
      <c r="E39" s="24" t="str">
        <f>'1.RCF 2a consul. con rif.europ.'!A108</f>
        <v>3.1.1</v>
      </c>
      <c r="F39" s="30" t="str">
        <f>VLOOKUP(E39,'1.RCF 2a consul. con rif.europ.'!$A$3:$B$293,2,FALSE)</f>
        <v>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v>
      </c>
      <c r="G39" s="114"/>
      <c r="H39" s="91" t="s">
        <v>672</v>
      </c>
      <c r="I39" s="1" t="str">
        <f t="shared" si="2"/>
        <v>diverso</v>
      </c>
      <c r="J39" s="2"/>
      <c r="K39" s="34"/>
      <c r="L39" s="42"/>
      <c r="M39" s="43" t="s">
        <v>771</v>
      </c>
      <c r="N39" s="23" t="str">
        <f t="shared" si="1"/>
        <v>3.1.12.19</v>
      </c>
      <c r="O39" s="23" t="str">
        <f>VLOOKUP(N39,'3.RCF 2a consul. vs RCF 2012'!$I$4:$I$313,1,FALSE)</f>
        <v>3.1.12.19</v>
      </c>
      <c r="P39" s="16" t="s">
        <v>775</v>
      </c>
    </row>
    <row r="40" spans="1:16" ht="409.5" x14ac:dyDescent="0.35">
      <c r="A40" s="125" t="s">
        <v>778</v>
      </c>
      <c r="B40" s="112" t="s">
        <v>779</v>
      </c>
      <c r="C40" s="128" t="s">
        <v>674</v>
      </c>
      <c r="D40" s="9"/>
      <c r="E40" s="24" t="str">
        <f>'1.RCF 2a consul. con rif.europ.'!A33</f>
        <v>1.2.26</v>
      </c>
      <c r="F40" s="30" t="str">
        <f>VLOOKUP(E40,'1.RCF 2a consul. con rif.europ.'!$A$3:$B$293,2,FALSE)</f>
        <v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sono riportati nelle Disposizioni di Esercizio delle Linee e degli Impianti. </v>
      </c>
      <c r="G40" s="112" t="s">
        <v>780</v>
      </c>
      <c r="H40" s="91" t="s">
        <v>672</v>
      </c>
      <c r="I40" s="1" t="str">
        <f t="shared" si="2"/>
        <v>diverso</v>
      </c>
      <c r="J40" s="2"/>
      <c r="K40" s="34"/>
      <c r="L40" s="42"/>
      <c r="M40" s="43" t="s">
        <v>778</v>
      </c>
      <c r="N40" s="23" t="str">
        <f t="shared" si="1"/>
        <v>1.2.262.20</v>
      </c>
      <c r="O40" s="23" t="str">
        <f>VLOOKUP(N40,'3.RCF 2a consul. vs RCF 2012'!$I$4:$I$313,1,FALSE)</f>
        <v>1.2.262.20</v>
      </c>
      <c r="P40" s="16" t="s">
        <v>780</v>
      </c>
    </row>
    <row r="41" spans="1:16" ht="409.5" x14ac:dyDescent="0.35">
      <c r="A41" s="125"/>
      <c r="B41" s="112"/>
      <c r="C41" s="128"/>
      <c r="D41" s="9"/>
      <c r="E41" s="24" t="str">
        <f>'1.RCF 2a consul. con rif.europ.'!A63</f>
        <v>2.2.5</v>
      </c>
      <c r="F41" s="30" t="str">
        <f>VLOOKUP(E41,'1.RCF 2a consul. con rif.europ.'!$A$3:$B$293,2,FALSE)</f>
        <v>Il personale che svolge attività connesse con la sicurezza deve essere in possesso durante il servizio delle informazioni necessarie alle specifiche mansioni svolte.</v>
      </c>
      <c r="G41" s="112"/>
      <c r="H41" s="91" t="s">
        <v>672</v>
      </c>
      <c r="I41" s="1" t="str">
        <f t="shared" si="2"/>
        <v>diverso</v>
      </c>
      <c r="J41" s="2"/>
      <c r="K41" s="34"/>
      <c r="L41" s="42"/>
      <c r="M41" s="43" t="s">
        <v>778</v>
      </c>
      <c r="N41" s="23" t="str">
        <f t="shared" si="1"/>
        <v>2.2.52.20</v>
      </c>
      <c r="O41" s="23" t="str">
        <f>VLOOKUP(N41,'3.RCF 2a consul. vs RCF 2012'!$I$4:$I$313,1,FALSE)</f>
        <v>2.2.52.20</v>
      </c>
      <c r="P41" s="16" t="s">
        <v>780</v>
      </c>
    </row>
    <row r="42" spans="1:16" ht="409.5" x14ac:dyDescent="0.35">
      <c r="A42" s="125" t="s">
        <v>255</v>
      </c>
      <c r="B42" s="115" t="s">
        <v>781</v>
      </c>
      <c r="C42" s="113" t="s">
        <v>782</v>
      </c>
      <c r="D42" s="9" t="s">
        <v>783</v>
      </c>
      <c r="E42" s="24" t="str">
        <f>'1.RCF 2a consul. con rif.europ.'!A35</f>
        <v>1.3.1</v>
      </c>
      <c r="F42" s="30" t="str">
        <f>VLOOKUP(E42,'1.RCF 2a consul. con rif.europ.'!$A$3:$B$293,2,FALSE)</f>
        <v>Un veicolo ferroviario è dotato di:
a) dispositivi di frenatura che consentono di frenare e sfrenare il veicolo e di trasmettere il comando dell’azione frenante ai veicoli collegati. Alcuni veicoli sono provvisti dei soli dispositivi per la trasmissione del comando dell’azione frenante ai veicoli collegati;
b) dispositivi di aggancio e di repulsione che consentono di collegare il veicolo ad altri veicoli mantenendo le necessarie distanze tra essi e di trasmettere lo sforzo di trazione.
I veicoli possono essere provvisti anche di dispositivi per la loro immobilizzazione, indipendenti dai dispositivi di frenatura di cui sopra.
I veicoli adibiti al servizio viaggiatori o comunque presenziabili sono dotati di dispositivi che consentono a chi è presente sui veicoli di segnalare in cabina di guida un'emergenza.</v>
      </c>
      <c r="G42" s="115" t="s">
        <v>784</v>
      </c>
      <c r="H42" s="91" t="s">
        <v>672</v>
      </c>
      <c r="I42" s="1" t="str">
        <f t="shared" si="2"/>
        <v>diverso</v>
      </c>
      <c r="J42" s="2"/>
      <c r="K42" s="34"/>
      <c r="L42" s="42"/>
      <c r="M42" s="43" t="s">
        <v>255</v>
      </c>
      <c r="N42" s="23" t="str">
        <f t="shared" si="1"/>
        <v>1.3.13.1</v>
      </c>
      <c r="O42" s="23" t="str">
        <f>VLOOKUP(N42,'3.RCF 2a consul. vs RCF 2012'!$I$4:$I$313,1,FALSE)</f>
        <v>1.3.13.1</v>
      </c>
      <c r="P42" s="16" t="s">
        <v>784</v>
      </c>
    </row>
    <row r="43" spans="1:16" ht="409.5" x14ac:dyDescent="0.35">
      <c r="A43" s="125"/>
      <c r="B43" s="127"/>
      <c r="C43" s="126"/>
      <c r="D43" s="9"/>
      <c r="E43" s="24" t="str">
        <f>'1.RCF 2a consul. con rif.europ.'!A110</f>
        <v>3.1.3</v>
      </c>
      <c r="F43" s="30" t="str">
        <f>VLOOKUP(E43,'1.RCF 2a consul. con rif.europ.'!$A$3:$B$293,2,FALSE)</f>
        <v xml:space="preserve">Le attrezzature di bordo che si interfacciano con le corrispondenti attrezzature installate a terra per garantire il rispetto dei vincoli di cui al punto 3.1.1 devono essere compatibili con queste ultime e supportare le funzioni di sicurezza da esse rese disponibili, nel rispetto delle norme cogenti. </v>
      </c>
      <c r="G43" s="127"/>
      <c r="H43" s="91" t="s">
        <v>672</v>
      </c>
      <c r="I43" s="1" t="str">
        <f t="shared" si="2"/>
        <v>diverso</v>
      </c>
      <c r="J43" s="2"/>
      <c r="K43" s="34"/>
      <c r="L43" s="42"/>
      <c r="M43" s="43" t="s">
        <v>255</v>
      </c>
      <c r="N43" s="23" t="str">
        <f t="shared" si="1"/>
        <v>3.1.33.1</v>
      </c>
      <c r="O43" s="23" t="str">
        <f>VLOOKUP(N43,'3.RCF 2a consul. vs RCF 2012'!$I$4:$I$313,1,FALSE)</f>
        <v>3.1.33.1</v>
      </c>
      <c r="P43" s="16" t="s">
        <v>784</v>
      </c>
    </row>
    <row r="44" spans="1:16" ht="409.5" x14ac:dyDescent="0.35">
      <c r="A44" s="125"/>
      <c r="B44" s="116"/>
      <c r="C44" s="114"/>
      <c r="D44" s="9"/>
      <c r="E44" s="24" t="str">
        <f>'1.RCF 2a consul. con rif.europ.'!A85</f>
        <v>2.5.6</v>
      </c>
      <c r="F44" s="30" t="str">
        <f>VLOOKUP(E44,'1.RCF 2a consul. con rif.europ.'!$A$3:$B$293,2,FALSE)</f>
        <v>I veicoli, per poter essere utilizzati in movimenti di treni o di manovre, devono rispondere ai rispettivi standard tecnici e di sicurezza.</v>
      </c>
      <c r="G44" s="116"/>
      <c r="H44" s="91"/>
      <c r="I44" s="1"/>
      <c r="J44" s="2"/>
      <c r="K44" s="34"/>
      <c r="L44" s="42"/>
      <c r="M44" s="43" t="s">
        <v>255</v>
      </c>
      <c r="N44" s="23" t="str">
        <f t="shared" si="1"/>
        <v>2.5.63.1</v>
      </c>
      <c r="O44" s="23" t="str">
        <f>VLOOKUP(N44,'3.RCF 2a consul. vs RCF 2012'!$I$4:$I$313,1,FALSE)</f>
        <v>2.5.63.1</v>
      </c>
      <c r="P44" s="16" t="s">
        <v>784</v>
      </c>
    </row>
    <row r="45" spans="1:16" ht="409.5" x14ac:dyDescent="0.35">
      <c r="A45" s="90" t="s">
        <v>278</v>
      </c>
      <c r="B45" s="53" t="s">
        <v>785</v>
      </c>
      <c r="C45" s="6" t="s">
        <v>786</v>
      </c>
      <c r="D45" s="9" t="s">
        <v>787</v>
      </c>
      <c r="E45" s="24" t="str">
        <f>'1.RCF 2a consul. con rif.europ.'!A124</f>
        <v>3.3.1</v>
      </c>
      <c r="F45" s="30" t="str">
        <f>VLOOKUP(E45,'1.RCF 2a consul. con rif.europ.'!$A$3:$B$293,2,FALSE)</f>
        <v xml:space="preserve">Un veicolo dotato di cabina di guida deve essere munito delle seguenti apparecchiature:
a) sottosistema di bordo del sistema di protezione della marcia;
b) sistema di visualizzazione della velocità istantanea del veicolo;
c)  dispositivo di comando del sistema di frenatura;
d) sistema di registrazione della velocità istantanea del veicolo e degli eventi di condotta;
e) dispositivo di controllo della vigilanza dell’agente di condotta;
f) dispositivo per le segnalazioni acustiche;
g) fanali per la segnalazione di testa.
</v>
      </c>
      <c r="G45" s="53" t="s">
        <v>788</v>
      </c>
      <c r="H45" s="91" t="s">
        <v>789</v>
      </c>
      <c r="I45" s="1" t="str">
        <f t="shared" ref="I45:I76" si="3">IF(C45&lt;&gt;"=",IF(C45=F45,"uguale","diverso"),IF(B45=F45,"uguale","diverso"))</f>
        <v>diverso</v>
      </c>
      <c r="J45" s="2"/>
      <c r="K45" s="34"/>
      <c r="L45" s="42"/>
      <c r="M45" s="43" t="s">
        <v>278</v>
      </c>
      <c r="N45" s="23" t="str">
        <f t="shared" si="1"/>
        <v>3.3.13.2</v>
      </c>
      <c r="O45" s="23" t="str">
        <f>VLOOKUP(N45,'3.RCF 2a consul. vs RCF 2012'!$I$4:$I$313,1,FALSE)</f>
        <v>3.3.13.2</v>
      </c>
      <c r="P45" s="16" t="s">
        <v>788</v>
      </c>
    </row>
    <row r="46" spans="1:16" ht="217.5" x14ac:dyDescent="0.35">
      <c r="A46" s="90" t="s">
        <v>288</v>
      </c>
      <c r="B46" s="53" t="s">
        <v>106</v>
      </c>
      <c r="C46" s="9" t="s">
        <v>674</v>
      </c>
      <c r="D46" s="9"/>
      <c r="E46" s="24" t="str">
        <f>'1.RCF 2a consul. con rif.europ.'!A42</f>
        <v>1.3.8</v>
      </c>
      <c r="F46" s="30" t="str">
        <f>VLOOKUP(E46,'1.RCF 2a consul. con rif.europ.'!$A$3:$B$293,2,FALSE)</f>
        <v>Il dispositivo di controllo della vigilanza dell’agente di condotta ne verifica lo stato vigile e interviene provocando l’arresto del convoglio qualora detto agente non reagisca nei tempi e modi richiesti dal dispositivo.</v>
      </c>
      <c r="G46" s="53" t="s">
        <v>681</v>
      </c>
      <c r="H46" s="91" t="s">
        <v>679</v>
      </c>
      <c r="I46" s="1" t="str">
        <f t="shared" si="3"/>
        <v>uguale</v>
      </c>
      <c r="J46" s="2"/>
      <c r="K46" s="34"/>
      <c r="L46" s="42"/>
      <c r="M46" s="43" t="s">
        <v>288</v>
      </c>
      <c r="N46" s="23" t="str">
        <f t="shared" si="1"/>
        <v>1.3.83.3</v>
      </c>
      <c r="O46" s="23" t="str">
        <f>VLOOKUP(N46,'3.RCF 2a consul. vs RCF 2012'!$I$4:$I$313,1,FALSE)</f>
        <v>1.3.83.3</v>
      </c>
      <c r="P46" s="16" t="s">
        <v>681</v>
      </c>
    </row>
    <row r="47" spans="1:16" ht="409.5" x14ac:dyDescent="0.35">
      <c r="A47" s="90" t="s">
        <v>306</v>
      </c>
      <c r="B47" s="53" t="s">
        <v>790</v>
      </c>
      <c r="C47" s="9" t="s">
        <v>674</v>
      </c>
      <c r="D47" s="9"/>
      <c r="E47" s="24" t="str">
        <f>'1.RCF 2a consul. con rif.europ.'!A64</f>
        <v>2.2.6</v>
      </c>
      <c r="F47" s="30" t="str">
        <f>VLOOKUP(E47,'1.RCF 2a consul. con rif.europ.'!$A$3:$B$293,2,FALSE)</f>
        <v xml:space="preserve">Le informazioni inerenti alla sicurezza della circolazione scambiate tra agenti con compiti di sicurezza, le operazioni con impatto sulla sicurezza effettuate dagli agenti nonché lo stato di funzionamento, i parametri gestiti e le funzioni realizzate dalle attrezzature tecnologiche di sicurezza nelle fasi di normale esercizio, degrado e manutenzione devono essere registrati, non deve essere possibile modificarli e devono essere conservati per il tempo previsto dalla normativa applicabile, allo scopo di poter ricostruire col necessario livello di dettaglio gli eventi che hanno interessato i suddetti agenti e attrezzature. </v>
      </c>
      <c r="G47" s="53" t="s">
        <v>791</v>
      </c>
      <c r="H47" s="91" t="s">
        <v>672</v>
      </c>
      <c r="I47" s="1" t="str">
        <f t="shared" si="3"/>
        <v>diverso</v>
      </c>
      <c r="J47" s="2"/>
      <c r="K47" s="34"/>
      <c r="L47" s="42"/>
      <c r="M47" s="43" t="s">
        <v>306</v>
      </c>
      <c r="N47" s="23" t="str">
        <f t="shared" si="1"/>
        <v>2.2.63.4</v>
      </c>
      <c r="O47" s="23" t="str">
        <f>VLOOKUP(N47,'3.RCF 2a consul. vs RCF 2012'!$I$4:$I$313,1,FALSE)</f>
        <v>2.2.63.4</v>
      </c>
      <c r="P47" s="16" t="s">
        <v>791</v>
      </c>
    </row>
    <row r="48" spans="1:16" ht="409.5" x14ac:dyDescent="0.35">
      <c r="A48" s="125" t="s">
        <v>321</v>
      </c>
      <c r="B48" s="112" t="s">
        <v>792</v>
      </c>
      <c r="C48" s="128" t="s">
        <v>793</v>
      </c>
      <c r="D48" s="128" t="s">
        <v>794</v>
      </c>
      <c r="E48" s="24" t="str">
        <f>'1.RCF 2a consul. con rif.europ.'!A36</f>
        <v>1.3.2</v>
      </c>
      <c r="F48" s="30" t="str">
        <f>VLOOKUP(E48,'1.RCF 2a consul. con rif.europ.'!$A$3:$B$293,2,FALSE)</f>
        <v>Le funzioni di allarme di bordo rilevano e segnalano al personale le anormalità dei veicoli che possono pregiudicare la sicurezza della circolazione ferroviaria.</v>
      </c>
      <c r="G48" s="112" t="s">
        <v>795</v>
      </c>
      <c r="H48" s="91" t="s">
        <v>672</v>
      </c>
      <c r="I48" s="1" t="str">
        <f t="shared" si="3"/>
        <v>diverso</v>
      </c>
      <c r="J48" s="2"/>
      <c r="K48" s="34"/>
      <c r="L48" s="42"/>
      <c r="M48" s="43" t="s">
        <v>321</v>
      </c>
      <c r="N48" s="23" t="str">
        <f t="shared" si="1"/>
        <v>1.3.23.5</v>
      </c>
      <c r="O48" s="23" t="str">
        <f>VLOOKUP(N48,'3.RCF 2a consul. vs RCF 2012'!$I$4:$I$313,1,FALSE)</f>
        <v>1.3.23.5</v>
      </c>
      <c r="P48" s="16" t="s">
        <v>795</v>
      </c>
    </row>
    <row r="49" spans="1:16" ht="409.5" x14ac:dyDescent="0.35">
      <c r="A49" s="125"/>
      <c r="B49" s="112"/>
      <c r="C49" s="128"/>
      <c r="D49" s="128"/>
      <c r="E49" s="24" t="str">
        <f>'1.RCF 2a consul. con rif.europ.'!A108</f>
        <v>3.1.1</v>
      </c>
      <c r="F49" s="30" t="str">
        <f>VLOOKUP(E49,'1.RCF 2a consul. con rif.europ.'!$A$3:$B$293,2,FALSE)</f>
        <v>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v>
      </c>
      <c r="G49" s="112"/>
      <c r="H49" s="91" t="s">
        <v>672</v>
      </c>
      <c r="I49" s="1" t="str">
        <f t="shared" si="3"/>
        <v>diverso</v>
      </c>
      <c r="J49" s="2"/>
      <c r="K49" s="34"/>
      <c r="L49" s="42"/>
      <c r="M49" s="43" t="s">
        <v>321</v>
      </c>
      <c r="N49" s="23" t="str">
        <f t="shared" si="1"/>
        <v>3.1.13.5</v>
      </c>
      <c r="O49" s="23" t="str">
        <f>VLOOKUP(N49,'3.RCF 2a consul. vs RCF 2012'!$I$4:$I$313,1,FALSE)</f>
        <v>3.1.13.5</v>
      </c>
      <c r="P49" s="16" t="s">
        <v>795</v>
      </c>
    </row>
    <row r="50" spans="1:16" ht="217.5" x14ac:dyDescent="0.35">
      <c r="A50" s="90" t="s">
        <v>341</v>
      </c>
      <c r="B50" s="53" t="s">
        <v>92</v>
      </c>
      <c r="C50" s="9" t="s">
        <v>674</v>
      </c>
      <c r="D50" s="9"/>
      <c r="E50" s="24" t="str">
        <f>'1.RCF 2a consul. con rif.europ.'!A37</f>
        <v>1.3.3</v>
      </c>
      <c r="F50" s="30" t="str">
        <f>VLOOKUP(E50,'1.RCF 2a consul. con rif.europ.'!$A$3:$B$293,2,FALSE)</f>
        <v>I veicoli dotati di apparato motore sono definiti unità di trazione.</v>
      </c>
      <c r="G50" s="53" t="s">
        <v>681</v>
      </c>
      <c r="H50" s="91" t="s">
        <v>672</v>
      </c>
      <c r="I50" s="1" t="str">
        <f t="shared" si="3"/>
        <v>uguale</v>
      </c>
      <c r="J50" s="2"/>
      <c r="K50" s="34"/>
      <c r="L50" s="42"/>
      <c r="M50" s="43" t="s">
        <v>341</v>
      </c>
      <c r="N50" s="23" t="str">
        <f t="shared" si="1"/>
        <v>1.3.33.6</v>
      </c>
      <c r="O50" s="23" t="str">
        <f>VLOOKUP(N50,'3.RCF 2a consul. vs RCF 2012'!$I$4:$I$313,1,FALSE)</f>
        <v>1.3.33.6</v>
      </c>
      <c r="P50" s="16" t="s">
        <v>681</v>
      </c>
    </row>
    <row r="51" spans="1:16" ht="409.5" x14ac:dyDescent="0.35">
      <c r="A51" s="125" t="s">
        <v>361</v>
      </c>
      <c r="B51" s="112" t="s">
        <v>796</v>
      </c>
      <c r="C51" s="128" t="s">
        <v>674</v>
      </c>
      <c r="D51" s="9"/>
      <c r="E51" s="24" t="str">
        <f>'1.RCF 2a consul. con rif.europ.'!A38</f>
        <v>1.3.4</v>
      </c>
      <c r="F51" s="30" t="str">
        <f>VLOOKUP(E51,'1.RCF 2a consul. con rif.europ.'!$A$3:$B$293,2,FALSE)</f>
        <v xml:space="preserve">I parametri e le caratteristiche di ogni veicolo, circolante isolato o accoppiato ad altri veicoli, rilevanti per la sicurezza della circolazione e le eventuali procedure da rispettare, sono riportati per ciascun veicolo nelle relative Disposizioni e Prescrizioni di esercizio. </v>
      </c>
      <c r="G51" s="112" t="s">
        <v>797</v>
      </c>
      <c r="H51" s="91" t="s">
        <v>672</v>
      </c>
      <c r="I51" s="1" t="str">
        <f t="shared" si="3"/>
        <v>diverso</v>
      </c>
      <c r="J51" s="2"/>
      <c r="K51" s="34"/>
      <c r="L51" s="42"/>
      <c r="M51" s="43" t="s">
        <v>361</v>
      </c>
      <c r="N51" s="23" t="str">
        <f t="shared" si="1"/>
        <v>1.3.43.7</v>
      </c>
      <c r="O51" s="23" t="str">
        <f>VLOOKUP(N51,'3.RCF 2a consul. vs RCF 2012'!$I$4:$I$313,1,FALSE)</f>
        <v>1.3.43.7</v>
      </c>
      <c r="P51" s="16" t="s">
        <v>797</v>
      </c>
    </row>
    <row r="52" spans="1:16" ht="409.5" x14ac:dyDescent="0.35">
      <c r="A52" s="125"/>
      <c r="B52" s="112"/>
      <c r="C52" s="128"/>
      <c r="D52" s="9"/>
      <c r="E52" s="24" t="str">
        <f>'1.RCF 2a consul. con rif.europ.'!A63</f>
        <v>2.2.5</v>
      </c>
      <c r="F52" s="30" t="str">
        <f>VLOOKUP(E52,'1.RCF 2a consul. con rif.europ.'!$A$3:$B$293,2,FALSE)</f>
        <v>Il personale che svolge attività connesse con la sicurezza deve essere in possesso durante il servizio delle informazioni necessarie alle specifiche mansioni svolte.</v>
      </c>
      <c r="G52" s="112"/>
      <c r="H52" s="91" t="s">
        <v>672</v>
      </c>
      <c r="I52" s="1" t="str">
        <f t="shared" si="3"/>
        <v>diverso</v>
      </c>
      <c r="J52" s="2"/>
      <c r="K52" s="34"/>
      <c r="L52" s="42"/>
      <c r="M52" s="43" t="s">
        <v>361</v>
      </c>
      <c r="N52" s="23" t="str">
        <f t="shared" si="1"/>
        <v>2.2.53.7</v>
      </c>
      <c r="O52" s="23" t="str">
        <f>VLOOKUP(N52,'3.RCF 2a consul. vs RCF 2012'!$I$4:$I$313,1,FALSE)</f>
        <v>2.2.53.7</v>
      </c>
      <c r="P52" s="16" t="s">
        <v>797</v>
      </c>
    </row>
    <row r="53" spans="1:16" ht="409.5" x14ac:dyDescent="0.35">
      <c r="A53" s="125" t="s">
        <v>382</v>
      </c>
      <c r="B53" s="112" t="s">
        <v>798</v>
      </c>
      <c r="C53" s="128" t="s">
        <v>674</v>
      </c>
      <c r="D53" s="9"/>
      <c r="E53" s="24" t="str">
        <f>'1.RCF 2a consul. con rif.europ.'!A40</f>
        <v>1.3.6</v>
      </c>
      <c r="F53" s="30" t="str">
        <f>VLOOKUP(E53,'1.RCF 2a consul. con rif.europ.'!$A$3:$B$293,2,FALSE)</f>
        <v>Un convoglio è un complesso di uno o più veicoli ferroviari atto a svolgere un determinato servizio ferroviario (trasporto di persone o merci, manutenzione dell’infrastruttura, soccorso ad altri convogli, movimentazione di veicoli, ecc.).</v>
      </c>
      <c r="G53" s="112" t="s">
        <v>799</v>
      </c>
      <c r="H53" s="91" t="s">
        <v>672</v>
      </c>
      <c r="I53" s="1" t="str">
        <f t="shared" si="3"/>
        <v>diverso</v>
      </c>
      <c r="J53" s="2"/>
      <c r="K53" s="34"/>
      <c r="L53" s="42"/>
      <c r="M53" s="43" t="s">
        <v>382</v>
      </c>
      <c r="N53" s="23" t="str">
        <f t="shared" si="1"/>
        <v>1.3.63.8</v>
      </c>
      <c r="O53" s="23" t="str">
        <f>VLOOKUP(N53,'3.RCF 2a consul. vs RCF 2012'!$I$4:$I$313,1,FALSE)</f>
        <v>1.3.63.8</v>
      </c>
      <c r="P53" s="16" t="s">
        <v>799</v>
      </c>
    </row>
    <row r="54" spans="1:16" ht="409.5" x14ac:dyDescent="0.35">
      <c r="A54" s="125"/>
      <c r="B54" s="112"/>
      <c r="C54" s="128"/>
      <c r="D54" s="9"/>
      <c r="E54" s="24" t="str">
        <f>'1.RCF 2a consul. con rif.europ.'!A81</f>
        <v>2.5.2</v>
      </c>
      <c r="F54" s="30" t="str">
        <f>VLOOKUP(E54,'1.RCF 2a consul. con rif.europ.'!$A$3:$B$293,2,FALSE)</f>
        <v xml:space="preserve">I convogli devono essere muniti di cabina di guida. </v>
      </c>
      <c r="G54" s="112"/>
      <c r="H54" s="91" t="s">
        <v>672</v>
      </c>
      <c r="I54" s="1" t="str">
        <f t="shared" si="3"/>
        <v>diverso</v>
      </c>
      <c r="J54" s="2"/>
      <c r="K54" s="34"/>
      <c r="L54" s="42"/>
      <c r="M54" s="43" t="s">
        <v>382</v>
      </c>
      <c r="N54" s="23" t="str">
        <f t="shared" si="1"/>
        <v>2.5.23.8</v>
      </c>
      <c r="O54" s="23" t="str">
        <f>VLOOKUP(N54,'3.RCF 2a consul. vs RCF 2012'!$I$4:$I$313,1,FALSE)</f>
        <v>2.5.23.8</v>
      </c>
      <c r="P54" s="16" t="s">
        <v>799</v>
      </c>
    </row>
    <row r="55" spans="1:16" ht="409.5" x14ac:dyDescent="0.35">
      <c r="A55" s="125"/>
      <c r="B55" s="112"/>
      <c r="C55" s="128"/>
      <c r="D55" s="9"/>
      <c r="E55" s="24" t="str">
        <f>'1.RCF 2a consul. con rif.europ.'!A35</f>
        <v>1.3.1</v>
      </c>
      <c r="F55" s="30" t="str">
        <f>VLOOKUP(E55,'1.RCF 2a consul. con rif.europ.'!$A$3:$B$293,2,FALSE)</f>
        <v>Un veicolo ferroviario è dotato di:
a) dispositivi di frenatura che consentono di frenare e sfrenare il veicolo e di trasmettere il comando dell’azione frenante ai veicoli collegati. Alcuni veicoli sono provvisti dei soli dispositivi per la trasmissione del comando dell’azione frenante ai veicoli collegati;
b) dispositivi di aggancio e di repulsione che consentono di collegare il veicolo ad altri veicoli mantenendo le necessarie distanze tra essi e di trasmettere lo sforzo di trazione.
I veicoli possono essere provvisti anche di dispositivi per la loro immobilizzazione, indipendenti dai dispositivi di frenatura di cui sopra.
I veicoli adibiti al servizio viaggiatori o comunque presenziabili sono dotati di dispositivi che consentono a chi è presente sui veicoli di segnalare in cabina di guida un'emergenza.</v>
      </c>
      <c r="G55" s="112"/>
      <c r="H55" s="91" t="s">
        <v>672</v>
      </c>
      <c r="I55" s="1" t="str">
        <f t="shared" si="3"/>
        <v>diverso</v>
      </c>
      <c r="J55" s="2"/>
      <c r="K55" s="34"/>
      <c r="L55" s="42"/>
      <c r="M55" s="43" t="s">
        <v>382</v>
      </c>
      <c r="N55" s="23" t="str">
        <f t="shared" si="1"/>
        <v>1.3.13.8</v>
      </c>
      <c r="O55" s="23" t="str">
        <f>VLOOKUP(N55,'3.RCF 2a consul. vs RCF 2012'!$I$4:$I$313,1,FALSE)</f>
        <v>1.3.13.8</v>
      </c>
      <c r="P55" s="16" t="s">
        <v>799</v>
      </c>
    </row>
    <row r="56" spans="1:16" ht="409.5" x14ac:dyDescent="0.35">
      <c r="A56" s="90" t="s">
        <v>454</v>
      </c>
      <c r="B56" s="53" t="s">
        <v>800</v>
      </c>
      <c r="C56" s="9" t="s">
        <v>674</v>
      </c>
      <c r="D56" s="9"/>
      <c r="E56" s="24" t="str">
        <f>'1.RCF 2a consul. con rif.europ.'!A46</f>
        <v>1.3.12</v>
      </c>
      <c r="F56" s="30" t="str">
        <f>VLOOKUP(E56,'1.RCF 2a consul. con rif.europ.'!$A$3:$B$293,2,FALSE)</f>
        <v>Un treno è un convoglio che si muove con una velocità massima ammessa per esso determinata preventivamente per ciascun punto dell’infrastruttura da percorrere.</v>
      </c>
      <c r="G56" s="53" t="s">
        <v>801</v>
      </c>
      <c r="H56" s="91" t="s">
        <v>672</v>
      </c>
      <c r="I56" s="1" t="str">
        <f t="shared" si="3"/>
        <v>diverso</v>
      </c>
      <c r="J56" s="2"/>
      <c r="K56" s="34"/>
      <c r="L56" s="42"/>
      <c r="M56" s="43" t="s">
        <v>454</v>
      </c>
      <c r="N56" s="23" t="str">
        <f t="shared" si="1"/>
        <v>1.3.123.9</v>
      </c>
      <c r="O56" s="23" t="str">
        <f>VLOOKUP(N56,'3.RCF 2a consul. vs RCF 2012'!$I$4:$I$313,1,FALSE)</f>
        <v>1.3.123.9</v>
      </c>
      <c r="P56" s="16" t="s">
        <v>801</v>
      </c>
    </row>
    <row r="57" spans="1:16" ht="409.5" x14ac:dyDescent="0.35">
      <c r="A57" s="125" t="s">
        <v>802</v>
      </c>
      <c r="B57" s="128" t="s">
        <v>803</v>
      </c>
      <c r="C57" s="128" t="s">
        <v>804</v>
      </c>
      <c r="D57" s="9" t="s">
        <v>805</v>
      </c>
      <c r="E57" s="24" t="str">
        <f>'1.RCF 2a consul. con rif.europ.'!A47</f>
        <v>1.3.13</v>
      </c>
      <c r="F57" s="30" t="str">
        <f>VLOOKUP(E57,'1.RCF 2a consul. con rif.europ.'!$A$3:$B$293,2,FALSE)</f>
        <v>Una manovra è un convoglio che si muove in marcia a vista con una velocità che deve essere determinata istante per istante dall’agente di condotta.</v>
      </c>
      <c r="G57" s="125" t="s">
        <v>806</v>
      </c>
      <c r="H57" s="91" t="s">
        <v>672</v>
      </c>
      <c r="I57" s="1" t="str">
        <f t="shared" si="3"/>
        <v>diverso</v>
      </c>
      <c r="J57" s="2"/>
      <c r="K57" s="34"/>
      <c r="L57" s="42"/>
      <c r="M57" s="43" t="s">
        <v>802</v>
      </c>
      <c r="N57" s="23" t="str">
        <f t="shared" si="1"/>
        <v>1.3.133.10</v>
      </c>
      <c r="O57" s="23" t="str">
        <f>VLOOKUP(N57,'3.RCF 2a consul. vs RCF 2012'!$I$4:$I$313,1,FALSE)</f>
        <v>1.3.133.10</v>
      </c>
      <c r="P57" s="16" t="s">
        <v>806</v>
      </c>
    </row>
    <row r="58" spans="1:16" ht="409.5" x14ac:dyDescent="0.35">
      <c r="A58" s="125"/>
      <c r="B58" s="128"/>
      <c r="C58" s="128"/>
      <c r="D58" s="9"/>
      <c r="E58" s="24" t="str">
        <f>+'1.RCF 2a consul. con rif.europ.'!A76</f>
        <v>2.4.1</v>
      </c>
      <c r="F58" s="30" t="str">
        <f>VLOOKUP(E58,'1.RCF 2a consul. con rif.europ.'!$A$3:$B$293,2,FALSE)</f>
        <v xml:space="preserve">Un convoglio deve muoversi come treno ogni qualvolta possibile mentre i movimenti di manovra devono essere utilizzati  per spostarsi esclusivamente all'interno di una stessa località di servizio da un binario all'altro dello stesso fascio di binari e purché tale movimento non sia effettuabile come treno. 
</v>
      </c>
      <c r="G58" s="125"/>
      <c r="H58" s="91" t="s">
        <v>672</v>
      </c>
      <c r="I58" s="1" t="str">
        <f t="shared" si="3"/>
        <v>diverso</v>
      </c>
      <c r="J58" s="2"/>
      <c r="K58" s="34"/>
      <c r="L58" s="42"/>
      <c r="M58" s="43" t="s">
        <v>802</v>
      </c>
      <c r="N58" s="23" t="str">
        <f t="shared" si="1"/>
        <v>2.4.13.10</v>
      </c>
      <c r="O58" s="23" t="str">
        <f>VLOOKUP(N58,'3.RCF 2a consul. vs RCF 2012'!$I$4:$I$313,1,FALSE)</f>
        <v>2.4.13.10</v>
      </c>
      <c r="P58" s="16" t="s">
        <v>806</v>
      </c>
    </row>
    <row r="59" spans="1:16" ht="409.5" x14ac:dyDescent="0.35">
      <c r="A59" s="90" t="s">
        <v>807</v>
      </c>
      <c r="B59" s="53" t="s">
        <v>808</v>
      </c>
      <c r="C59" s="9" t="s">
        <v>809</v>
      </c>
      <c r="D59" s="9" t="s">
        <v>810</v>
      </c>
      <c r="E59" s="24" t="str">
        <f>'1.RCF 2a consul. con rif.europ.'!A110</f>
        <v>3.1.3</v>
      </c>
      <c r="F59" s="30" t="str">
        <f>VLOOKUP(E59,'1.RCF 2a consul. con rif.europ.'!$A$3:$B$293,2,FALSE)</f>
        <v xml:space="preserve">Le attrezzature di bordo che si interfacciano con le corrispondenti attrezzature installate a terra per garantire il rispetto dei vincoli di cui al punto 3.1.1 devono essere compatibili con queste ultime e supportare le funzioni di sicurezza da esse rese disponibili, nel rispetto delle norme cogenti. </v>
      </c>
      <c r="G59" s="53" t="s">
        <v>811</v>
      </c>
      <c r="H59" s="91" t="s">
        <v>672</v>
      </c>
      <c r="I59" s="1" t="str">
        <f t="shared" si="3"/>
        <v>diverso</v>
      </c>
      <c r="J59" s="2"/>
      <c r="K59" s="34"/>
      <c r="L59" s="42"/>
      <c r="M59" s="43" t="s">
        <v>807</v>
      </c>
      <c r="N59" s="23" t="str">
        <f t="shared" si="1"/>
        <v>3.1.33.11</v>
      </c>
      <c r="O59" s="23" t="str">
        <f>VLOOKUP(N59,'3.RCF 2a consul. vs RCF 2012'!$I$4:$I$313,1,FALSE)</f>
        <v>3.1.33.11</v>
      </c>
      <c r="P59" s="16" t="s">
        <v>811</v>
      </c>
    </row>
    <row r="60" spans="1:16" ht="409.5" x14ac:dyDescent="0.35">
      <c r="A60" s="90" t="s">
        <v>812</v>
      </c>
      <c r="B60" s="92"/>
      <c r="C60" s="9" t="s">
        <v>813</v>
      </c>
      <c r="D60" s="9" t="s">
        <v>814</v>
      </c>
      <c r="E60" s="24" t="str">
        <f>'1.RCF 2a consul. con rif.europ.'!A128</f>
        <v>3.3.5</v>
      </c>
      <c r="F60" s="30" t="str">
        <f>VLOOKUP(E60,'1.RCF 2a consul. con rif.europ.'!$A$3:$B$293,2,FALSE)</f>
        <v>Al fine di soddisfare il requisito di cui al precedente punto 3.3.4, è necessario: 
a) consentire l'apertura delle porte solo a treno fermo e solo dal lato in cui è previsto effettuare servizio viaggiatori;
b) chiudere e bloccare le porte e verificare  su entrambi i lati del treno, prima della partenza, che non vi siano persone in condizioni di pericolo;  
c) rimuovere gli eventuali ostacoli frapposti in fase di chiusura delle porte;
d) mettere in movimento il convoglio solo quando sono rispettate le condizioni di cui al punto 3.3.4; 
e) fermare il convoglio ogni qualvolta non siano rispettate le condizioni di cui al punto 3.3.4 per l'adozione delle necessarie misure.</v>
      </c>
      <c r="G60" s="53" t="s">
        <v>815</v>
      </c>
      <c r="H60" s="91" t="s">
        <v>679</v>
      </c>
      <c r="I60" s="1" t="str">
        <f t="shared" si="3"/>
        <v>diverso</v>
      </c>
      <c r="J60" s="2"/>
      <c r="K60" s="34"/>
      <c r="L60" s="42"/>
      <c r="M60" s="43" t="s">
        <v>812</v>
      </c>
      <c r="N60" s="23" t="str">
        <f t="shared" si="1"/>
        <v>3.3.53.11 bis</v>
      </c>
      <c r="O60" s="23" t="str">
        <f>VLOOKUP(N60,'3.RCF 2a consul. vs RCF 2012'!$I$4:$I$313,1,FALSE)</f>
        <v>3.3.53.11 bis</v>
      </c>
      <c r="P60" s="16" t="s">
        <v>815</v>
      </c>
    </row>
    <row r="61" spans="1:16" ht="409.5" x14ac:dyDescent="0.35">
      <c r="A61" s="90" t="s">
        <v>506</v>
      </c>
      <c r="B61" s="53" t="s">
        <v>816</v>
      </c>
      <c r="C61" s="9" t="s">
        <v>817</v>
      </c>
      <c r="D61" s="9" t="s">
        <v>818</v>
      </c>
      <c r="E61" s="24" t="str">
        <f>'1.RCF 2a consul. con rif.europ.'!A108</f>
        <v>3.1.1</v>
      </c>
      <c r="F61" s="30" t="str">
        <f>VLOOKUP(E61,'1.RCF 2a consul. con rif.europ.'!$A$3:$B$293,2,FALSE)</f>
        <v>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v>
      </c>
      <c r="G61" s="53" t="s">
        <v>819</v>
      </c>
      <c r="H61" s="91" t="s">
        <v>672</v>
      </c>
      <c r="I61" s="1" t="str">
        <f t="shared" si="3"/>
        <v>diverso</v>
      </c>
      <c r="J61" s="2"/>
      <c r="K61" s="34"/>
      <c r="L61" s="42"/>
      <c r="M61" s="43" t="s">
        <v>506</v>
      </c>
      <c r="N61" s="23" t="str">
        <f t="shared" si="1"/>
        <v>3.1.14.1</v>
      </c>
      <c r="O61" s="23" t="str">
        <f>VLOOKUP(N61,'3.RCF 2a consul. vs RCF 2012'!$I$4:$I$313,1,FALSE)</f>
        <v>3.1.14.1</v>
      </c>
      <c r="P61" s="16" t="s">
        <v>819</v>
      </c>
    </row>
    <row r="62" spans="1:16" ht="409.5" x14ac:dyDescent="0.35">
      <c r="A62" s="90" t="s">
        <v>517</v>
      </c>
      <c r="B62" s="53" t="s">
        <v>820</v>
      </c>
      <c r="C62" s="9" t="s">
        <v>821</v>
      </c>
      <c r="D62" s="9" t="s">
        <v>822</v>
      </c>
      <c r="E62" s="24" t="str">
        <f>'1.RCF 2a consul. con rif.europ.'!A51</f>
        <v>2.1.2</v>
      </c>
      <c r="F62" s="30" t="str">
        <f>VLOOKUP(E62,'1.RCF 2a consul. con rif.europ.'!$A$3:$B$293,2,FALSE)</f>
        <v>Il rispetto dei principi e criteri di sicurezza stabiliti nel presente regolamento deve essere garantito in modo automatico, qualora le idonee attrezzature tecnologiche dell’infrastruttura e dei veicoli siano:
a) imposte dalle norme internazionali e nazionali cogenti,
oppure
b) previste dai codici di buona pratica (norme tecniche, istruzioni di settore, schemi di principio, ecc.) già adottati in conformità alle norme cogenti, tenendo conto del contesto tecnico-operativo di interfaccia.
Nei casi in cui le idonee attrezzature tecnologiche non siano ancora imposte dalle norme cogenti o previste dai codici di buona pratica, devono comunque essere individuate ed applicate efficaci misure mitigative tecniche o operative, supportate da idonee analisi del rischio che tengano conto delle interfacce di sistema.</v>
      </c>
      <c r="G62" s="53" t="s">
        <v>823</v>
      </c>
      <c r="H62" s="91" t="s">
        <v>789</v>
      </c>
      <c r="I62" s="1" t="str">
        <f t="shared" si="3"/>
        <v>diverso</v>
      </c>
      <c r="J62" s="2"/>
      <c r="K62" s="34"/>
      <c r="L62" s="42"/>
      <c r="M62" s="43" t="s">
        <v>517</v>
      </c>
      <c r="N62" s="23" t="str">
        <f t="shared" si="1"/>
        <v>2.1.24.2</v>
      </c>
      <c r="O62" s="23" t="str">
        <f>VLOOKUP(N62,'3.RCF 2a consul. vs RCF 2012'!$I$4:$I$313,1,FALSE)</f>
        <v>2.1.24.2</v>
      </c>
      <c r="P62" s="16" t="s">
        <v>823</v>
      </c>
    </row>
    <row r="63" spans="1:16" ht="409.5" x14ac:dyDescent="0.35">
      <c r="A63" s="90" t="s">
        <v>824</v>
      </c>
      <c r="B63" s="92"/>
      <c r="C63" s="9" t="s">
        <v>825</v>
      </c>
      <c r="D63" s="9" t="s">
        <v>826</v>
      </c>
      <c r="E63" s="24" t="str">
        <f>'1.RCF 2a consul. con rif.europ.'!A52</f>
        <v>2.1.3</v>
      </c>
      <c r="F63" s="30" t="str">
        <f>VLOOKUP(E63,'1.RCF 2a consul. con rif.europ.'!$A$3:$B$293,2,FALSE)</f>
        <v xml:space="preserve">Nei casi in cui il sistema non si ponga automaticamente  in uno stato sicuro in relazione alle condizioni presenti, le procedure operative di sicurezza devono gestire i rischi connessi alla eventuale possibilità di fallimento delle funzioni di sicurezza svolte, sia dalle apparecchiature, sia dalle persone che svolgono attività di sicurezza.
</v>
      </c>
      <c r="G63" s="53" t="s">
        <v>827</v>
      </c>
      <c r="H63" s="91" t="s">
        <v>672</v>
      </c>
      <c r="I63" s="1" t="str">
        <f t="shared" si="3"/>
        <v>diverso</v>
      </c>
      <c r="J63" s="2"/>
      <c r="K63" s="34"/>
      <c r="L63" s="42"/>
      <c r="M63" s="43" t="s">
        <v>824</v>
      </c>
      <c r="N63" s="23" t="str">
        <f t="shared" si="1"/>
        <v>2.1.34.2 bis</v>
      </c>
      <c r="O63" s="23" t="str">
        <f>VLOOKUP(N63,'3.RCF 2a consul. vs RCF 2012'!$I$4:$I$313,1,FALSE)</f>
        <v>2.1.34.2 bis</v>
      </c>
      <c r="P63" s="16" t="s">
        <v>827</v>
      </c>
    </row>
    <row r="64" spans="1:16" ht="409.5" x14ac:dyDescent="0.35">
      <c r="A64" s="90" t="s">
        <v>828</v>
      </c>
      <c r="B64" s="92"/>
      <c r="C64" s="9" t="s">
        <v>829</v>
      </c>
      <c r="D64" s="9" t="s">
        <v>830</v>
      </c>
      <c r="E64" s="24" t="str">
        <f>'1.RCF 2a consul. con rif.europ.'!A109</f>
        <v>3.1.2</v>
      </c>
      <c r="F64" s="30" t="str">
        <f>VLOOKUP(E64,'1.RCF 2a consul. con rif.europ.'!$A$3:$B$293,2,FALSE)</f>
        <v xml:space="preserve">Il rispetto dei vincoli di cui al punto 3.1.1 deve essere garantito anche in corrispondenza delle interfacce di sistema. </v>
      </c>
      <c r="G64" s="53" t="s">
        <v>831</v>
      </c>
      <c r="H64" s="91" t="s">
        <v>672</v>
      </c>
      <c r="I64" s="1" t="str">
        <f t="shared" si="3"/>
        <v>diverso</v>
      </c>
      <c r="J64" s="2"/>
      <c r="K64" s="34"/>
      <c r="L64" s="42"/>
      <c r="M64" s="43" t="s">
        <v>828</v>
      </c>
      <c r="N64" s="23" t="str">
        <f t="shared" si="1"/>
        <v>3.1.24.2 ter</v>
      </c>
      <c r="O64" s="23" t="str">
        <f>VLOOKUP(N64,'3.RCF 2a consul. vs RCF 2012'!$I$4:$I$313,1,FALSE)</f>
        <v>3.1.24.2 ter</v>
      </c>
      <c r="P64" s="16" t="s">
        <v>831</v>
      </c>
    </row>
    <row r="65" spans="1:16" ht="409.5" x14ac:dyDescent="0.35">
      <c r="A65" s="90" t="s">
        <v>530</v>
      </c>
      <c r="B65" s="53" t="s">
        <v>832</v>
      </c>
      <c r="C65" s="9" t="s">
        <v>674</v>
      </c>
      <c r="D65" s="9"/>
      <c r="E65" s="24" t="str">
        <f>'1.RCF 2a consul. con rif.europ.'!A111</f>
        <v>3.1.4</v>
      </c>
      <c r="F65" s="30" t="str">
        <f>VLOOKUP(E65,'1.RCF 2a consul. con rif.europ.'!$A$3:$B$293,2,FALSE)</f>
        <v>Riguardo ai vincoli di cui al punto 3.1.1, lettera a), ogni convoglio, nella sua configurazione di marcia, comprensiva anche delle persone e cose trasportate, deve rispettare:
a.1. il limite di massa ammesso dall’infrastruttura e da ciascun veicolo del convoglio; 
a.2. il profilo limite della sagoma dei veicoli ammesso dall’infrastruttura;
a.3. i limiti di velocità imposti dalle caratteristiche del binario da percorrere;
a.4. i limiti di velocità ammessi dai veicoli del convoglio;
a.5. i vincoli imposti dalla sua composizione e dalla sua frenatura.</v>
      </c>
      <c r="G65" s="53" t="s">
        <v>833</v>
      </c>
      <c r="H65" s="91" t="s">
        <v>679</v>
      </c>
      <c r="I65" s="1" t="str">
        <f t="shared" si="3"/>
        <v>diverso</v>
      </c>
      <c r="J65" s="2"/>
      <c r="K65" s="34"/>
      <c r="L65" s="42"/>
      <c r="M65" s="43" t="s">
        <v>530</v>
      </c>
      <c r="N65" s="23" t="str">
        <f t="shared" si="1"/>
        <v>3.1.44.3</v>
      </c>
      <c r="O65" s="23" t="str">
        <f>VLOOKUP(N65,'3.RCF 2a consul. vs RCF 2012'!$I$4:$I$313,1,FALSE)</f>
        <v>3.1.44.3</v>
      </c>
      <c r="P65" s="16" t="s">
        <v>833</v>
      </c>
    </row>
    <row r="66" spans="1:16" ht="409.5" x14ac:dyDescent="0.35">
      <c r="A66" s="90" t="s">
        <v>543</v>
      </c>
      <c r="B66" s="53" t="s">
        <v>834</v>
      </c>
      <c r="C66" s="9" t="s">
        <v>674</v>
      </c>
      <c r="D66" s="9"/>
      <c r="E66" s="24" t="str">
        <f>'1.RCF 2a consul. con rif.europ.'!A112</f>
        <v>3.1.5</v>
      </c>
      <c r="F66" s="30" t="str">
        <f>VLOOKUP(E66,'1.RCF 2a consul. con rif.europ.'!$A$3:$B$293,2,FALSE)</f>
        <v>Riguardo ai vincoli di cui al punto 3.1.1, lettera b), deve esistere un collegamento di sicurezza, di cui al punto 1.2.15, tra l'autorizzazione al movimento concessa al convoglio e tutti gli eventuali enti necessari a garantire la sicurezza del movimento autorizzato, che, pertanto, devono essere :
b.1. manovrati quando sono liberi da veicoli e i veicoli che devono impegnarli siano fermi, oppure, se in moto, si trovino ancora a sufficiente distanza per compiere la manovra dell’ente, per assicurarsi che questa sia riuscita regolare e completa e in caso contrario non autorizzare il convoglio ad impegnare l'ente;
b.2. disposti ed assicurati nella corretta posizione per il tempo necessario allo svolgimento del movimento;
b.3. rimossi dalla posizione indicata alla precedente lettera b.2. solo dopo che siano stati superati dal convoglio.</v>
      </c>
      <c r="G66" s="53" t="s">
        <v>835</v>
      </c>
      <c r="H66" s="91" t="s">
        <v>672</v>
      </c>
      <c r="I66" s="1" t="str">
        <f t="shared" si="3"/>
        <v>diverso</v>
      </c>
      <c r="J66" s="2"/>
      <c r="K66" s="34"/>
      <c r="L66" s="42"/>
      <c r="M66" s="43" t="s">
        <v>543</v>
      </c>
      <c r="N66" s="23" t="str">
        <f t="shared" ref="N66:N129" si="4">+E66&amp;M66</f>
        <v>3.1.54.4</v>
      </c>
      <c r="O66" s="23" t="str">
        <f>VLOOKUP(N66,'3.RCF 2a consul. vs RCF 2012'!$I$4:$I$313,1,FALSE)</f>
        <v>3.1.54.4</v>
      </c>
      <c r="P66" s="16" t="s">
        <v>835</v>
      </c>
    </row>
    <row r="67" spans="1:16" ht="409.5" x14ac:dyDescent="0.35">
      <c r="A67" s="90" t="s">
        <v>554</v>
      </c>
      <c r="B67" s="53" t="s">
        <v>836</v>
      </c>
      <c r="C67" s="9" t="s">
        <v>674</v>
      </c>
      <c r="D67" s="9"/>
      <c r="E67" s="24" t="str">
        <f>'1.RCF 2a consul. con rif.europ.'!A113</f>
        <v>3.1.6</v>
      </c>
      <c r="F67" s="30" t="str">
        <f>VLOOKUP(E67,'1.RCF 2a consul. con rif.europ.'!$A$3:$B$293,2,FALSE)</f>
        <v>Riguardo ai vincoli di cui al punto 3.1.1, lettera c):
c.1. ogni movimento di un convoglio deve avvenire su un tratto concesso in uso esclusivo al convoglio stesso e il cui termine dev’essere adeguatamente individuato, su cui devono essere impediti gli indebiti accessi di altri veicoli;
c.2. la velocità massima ammessa per ogni convoglio, in ogni punto del binario, deve essere tale che il convoglio stesso, mediante il sistema di frenatura, possa arrestarsi entro lo spazio residuo del tratto concesso in uso esclusivo di cui alla precedente lettera c.1.</v>
      </c>
      <c r="G67" s="53" t="s">
        <v>837</v>
      </c>
      <c r="H67" s="91" t="s">
        <v>679</v>
      </c>
      <c r="I67" s="1" t="str">
        <f t="shared" si="3"/>
        <v>diverso</v>
      </c>
      <c r="J67" s="2"/>
      <c r="K67" s="34"/>
      <c r="L67" s="42"/>
      <c r="M67" s="43" t="s">
        <v>554</v>
      </c>
      <c r="N67" s="23" t="str">
        <f t="shared" si="4"/>
        <v>3.1.64.5</v>
      </c>
      <c r="O67" s="23" t="str">
        <f>VLOOKUP(N67,'3.RCF 2a consul. vs RCF 2012'!$I$4:$I$313,1,FALSE)</f>
        <v>3.1.64.5</v>
      </c>
      <c r="P67" s="16" t="s">
        <v>837</v>
      </c>
    </row>
    <row r="68" spans="1:16" s="43" customFormat="1" ht="409.5" x14ac:dyDescent="0.35">
      <c r="A68" s="90" t="s">
        <v>838</v>
      </c>
      <c r="B68" s="92"/>
      <c r="C68" s="9" t="s">
        <v>839</v>
      </c>
      <c r="D68" s="9" t="s">
        <v>840</v>
      </c>
      <c r="E68" s="24" t="str">
        <f>+'1.RCF 2a consul. con rif.europ.'!A108&amp;":"&amp;"d)"</f>
        <v>3.1.1:d)</v>
      </c>
      <c r="F68" s="30" t="str">
        <f>VLOOKUP(LEFT(E68,5),'1.RCF 2a consul. con rif.europ.'!$A$3:$B$293,2,FALSE)</f>
        <v>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v>
      </c>
      <c r="G68" s="53" t="s">
        <v>841</v>
      </c>
      <c r="H68" s="7"/>
      <c r="I68" s="1" t="str">
        <f t="shared" si="3"/>
        <v>diverso</v>
      </c>
      <c r="J68" s="2"/>
      <c r="K68" s="38"/>
      <c r="L68" s="42"/>
      <c r="M68" s="43" t="s">
        <v>838</v>
      </c>
      <c r="N68" s="23" t="str">
        <f t="shared" si="4"/>
        <v>3.1.1:d)4.5 bis</v>
      </c>
      <c r="O68" s="23" t="e">
        <f>VLOOKUP(N68,'3.RCF 2a consul. vs RCF 2012'!$I$4:$I$313,1,FALSE)</f>
        <v>#N/A</v>
      </c>
      <c r="P68" s="16" t="s">
        <v>841</v>
      </c>
    </row>
    <row r="69" spans="1:16" ht="409.5" x14ac:dyDescent="0.35">
      <c r="A69" s="90" t="s">
        <v>572</v>
      </c>
      <c r="B69" s="53" t="s">
        <v>842</v>
      </c>
      <c r="C69" s="9" t="s">
        <v>674</v>
      </c>
      <c r="D69" s="9"/>
      <c r="E69" s="24" t="str">
        <f>'1.RCF 2a consul. con rif.europ.'!A116</f>
        <v>3.1.9</v>
      </c>
      <c r="F69" s="30" t="str">
        <f>VLOOKUP(E69,'1.RCF 2a consul. con rif.europ.'!$A$3:$B$293,2,FALSE)</f>
        <v xml:space="preserve">I veicoli che, in assetto di servizio, non rispettano i limiti di profilo o di massa di cui al punto 3.1.4 sono denominati “trasporti eccezionali” e sono ammessi a circolare solo previa individuazione e adozione delle specifiche procedure di interfaccia e modalità di circolazione atte a garantire la sicurezza della circolazione, inclusa la corretta interazione tra veicoli ed infrastruttura. </v>
      </c>
      <c r="G69" s="53" t="s">
        <v>843</v>
      </c>
      <c r="H69" s="91" t="s">
        <v>672</v>
      </c>
      <c r="I69" s="1" t="str">
        <f t="shared" si="3"/>
        <v>diverso</v>
      </c>
      <c r="J69" s="2"/>
      <c r="K69" s="34"/>
      <c r="L69" s="42"/>
      <c r="M69" s="43" t="s">
        <v>572</v>
      </c>
      <c r="N69" s="23" t="str">
        <f t="shared" si="4"/>
        <v>3.1.94.6</v>
      </c>
      <c r="O69" s="23" t="str">
        <f>VLOOKUP(N69,'3.RCF 2a consul. vs RCF 2012'!$I$4:$I$313,1,FALSE)</f>
        <v>3.1.94.6</v>
      </c>
      <c r="P69" s="16" t="s">
        <v>843</v>
      </c>
    </row>
    <row r="70" spans="1:16" ht="409.5" x14ac:dyDescent="0.35">
      <c r="A70" s="90" t="s">
        <v>578</v>
      </c>
      <c r="B70" s="53" t="s">
        <v>844</v>
      </c>
      <c r="C70" s="9" t="s">
        <v>674</v>
      </c>
      <c r="D70" s="9"/>
      <c r="E70" s="24" t="str">
        <f>'1.RCF 2a consul. con rif.europ.'!A80</f>
        <v>2.5.1</v>
      </c>
      <c r="F70" s="30" t="str">
        <f>VLOOKUP(E70,'1.RCF 2a consul. con rif.europ.'!$A$3:$B$293,2,FALSE)</f>
        <v>Ogni convoglio può circolare solo dopo che sia stata verificata la presenza ed il corretto funzionamento dei dispositivi e degli organi connessi con la sicurezza della circolazione.</v>
      </c>
      <c r="G70" s="53" t="s">
        <v>845</v>
      </c>
      <c r="H70" s="91" t="s">
        <v>672</v>
      </c>
      <c r="I70" s="1" t="str">
        <f t="shared" si="3"/>
        <v>diverso</v>
      </c>
      <c r="J70" s="2"/>
      <c r="K70" s="34"/>
      <c r="L70" s="42"/>
      <c r="M70" s="43" t="s">
        <v>578</v>
      </c>
      <c r="N70" s="23" t="str">
        <f t="shared" si="4"/>
        <v>2.5.14.7</v>
      </c>
      <c r="O70" s="23" t="str">
        <f>VLOOKUP(N70,'3.RCF 2a consul. vs RCF 2012'!$I$4:$I$313,1,FALSE)</f>
        <v>2.5.14.7</v>
      </c>
      <c r="P70" s="16" t="s">
        <v>845</v>
      </c>
    </row>
    <row r="71" spans="1:16" ht="217.5" x14ac:dyDescent="0.35">
      <c r="A71" s="90" t="s">
        <v>587</v>
      </c>
      <c r="B71" s="53" t="s">
        <v>387</v>
      </c>
      <c r="C71" s="9" t="s">
        <v>674</v>
      </c>
      <c r="D71" s="9"/>
      <c r="E71" s="24" t="str">
        <f>'1.RCF 2a consul. con rif.europ.'!A167</f>
        <v>3.8.2</v>
      </c>
      <c r="F71" s="30" t="str">
        <f>VLOOKUP(E71,'1.RCF 2a consul. con rif.europ.'!$A$3:$B$293,2,FALSE)</f>
        <v>La circolazione dei treni deve essere programmata nel senso di marcia per il quale il binario è attrezzato.</v>
      </c>
      <c r="G71" s="53" t="s">
        <v>681</v>
      </c>
      <c r="H71" s="91" t="s">
        <v>672</v>
      </c>
      <c r="I71" s="1" t="str">
        <f t="shared" si="3"/>
        <v>uguale</v>
      </c>
      <c r="J71" s="2"/>
      <c r="K71" s="34"/>
      <c r="L71" s="42"/>
      <c r="M71" s="43" t="s">
        <v>587</v>
      </c>
      <c r="N71" s="23" t="str">
        <f t="shared" si="4"/>
        <v>3.8.24.8</v>
      </c>
      <c r="O71" s="23" t="str">
        <f>VLOOKUP(N71,'3.RCF 2a consul. vs RCF 2012'!$I$4:$I$313,1,FALSE)</f>
        <v>3.8.24.8</v>
      </c>
      <c r="P71" s="16" t="s">
        <v>681</v>
      </c>
    </row>
    <row r="72" spans="1:16" ht="217.5" x14ac:dyDescent="0.35">
      <c r="A72" s="90" t="s">
        <v>611</v>
      </c>
      <c r="B72" s="53" t="s">
        <v>389</v>
      </c>
      <c r="C72" s="9" t="s">
        <v>674</v>
      </c>
      <c r="D72" s="9"/>
      <c r="E72" s="24" t="str">
        <f>'1.RCF 2a consul. con rif.europ.'!A168</f>
        <v>3.8.3</v>
      </c>
      <c r="F72" s="30" t="str">
        <f>VLOOKUP(E72,'1.RCF 2a consul. con rif.europ.'!$A$3:$B$293,2,FALSE)</f>
        <v>Ciascun treno deve avere un percorso individuato. Le linee appartenenti a tale percorso sono denominate linee di impostazione programmata del treno. L’insieme delle linee di impostazione di un treno può comprendere anche più tratti di linea alternativi compresi fra due località di servizio. Il movimento di un treno sul percorso individuato può avvenire solo nel senso di marcia prestabilito.</v>
      </c>
      <c r="G72" s="53" t="s">
        <v>681</v>
      </c>
      <c r="H72" s="91" t="s">
        <v>672</v>
      </c>
      <c r="I72" s="1" t="str">
        <f t="shared" si="3"/>
        <v>uguale</v>
      </c>
      <c r="J72" s="2"/>
      <c r="K72" s="34"/>
      <c r="L72" s="42"/>
      <c r="M72" s="43" t="s">
        <v>611</v>
      </c>
      <c r="N72" s="23" t="str">
        <f t="shared" si="4"/>
        <v>3.8.34.9</v>
      </c>
      <c r="O72" s="23" t="str">
        <f>VLOOKUP(N72,'3.RCF 2a consul. vs RCF 2012'!$I$4:$I$313,1,FALSE)</f>
        <v>3.8.34.9</v>
      </c>
      <c r="P72" s="16" t="s">
        <v>681</v>
      </c>
    </row>
    <row r="73" spans="1:16" ht="217.5" x14ac:dyDescent="0.35">
      <c r="A73" s="90" t="s">
        <v>621</v>
      </c>
      <c r="B73" s="53" t="s">
        <v>391</v>
      </c>
      <c r="C73" s="9" t="s">
        <v>674</v>
      </c>
      <c r="D73" s="9"/>
      <c r="E73" s="24" t="str">
        <f>'1.RCF 2a consul. con rif.europ.'!A169</f>
        <v>3.8.4</v>
      </c>
      <c r="F73" s="30" t="str">
        <f>VLOOKUP(E73,'1.RCF 2a consul. con rif.europ.'!$A$3:$B$293,2,FALSE)</f>
        <v>Ciascun treno deve essere identificato univocamente da un codice alfanumerico e dalla data di effettuazione.</v>
      </c>
      <c r="G73" s="53" t="s">
        <v>681</v>
      </c>
      <c r="H73" s="91" t="s">
        <v>672</v>
      </c>
      <c r="I73" s="1" t="str">
        <f t="shared" si="3"/>
        <v>uguale</v>
      </c>
      <c r="J73" s="2"/>
      <c r="K73" s="34"/>
      <c r="L73" s="42"/>
      <c r="M73" s="43" t="s">
        <v>621</v>
      </c>
      <c r="N73" s="23" t="str">
        <f t="shared" si="4"/>
        <v>3.8.44.10</v>
      </c>
      <c r="O73" s="23" t="str">
        <f>VLOOKUP(N73,'3.RCF 2a consul. vs RCF 2012'!$I$4:$I$313,1,FALSE)</f>
        <v>3.8.44.10</v>
      </c>
      <c r="P73" s="16" t="s">
        <v>681</v>
      </c>
    </row>
    <row r="74" spans="1:16" ht="217.5" x14ac:dyDescent="0.35">
      <c r="A74" s="90" t="s">
        <v>846</v>
      </c>
      <c r="B74" s="53" t="s">
        <v>394</v>
      </c>
      <c r="C74" s="9" t="s">
        <v>674</v>
      </c>
      <c r="D74" s="9"/>
      <c r="E74" s="24" t="str">
        <f>'1.RCF 2a consul. con rif.europ.'!A170</f>
        <v>3.8.5</v>
      </c>
      <c r="F74" s="30" t="str">
        <f>VLOOKUP(E74,'1.RCF 2a consul. con rif.europ.'!$A$3:$B$293,2,FALSE)</f>
        <v>La testa e la coda dei treni devono essere inequivocabilmente identificabili attraverso specifiche segnalazioni. La segnalazione di coda deve essere presente solo sull’ultimo veicolo.</v>
      </c>
      <c r="G74" s="53" t="s">
        <v>681</v>
      </c>
      <c r="H74" s="91" t="s">
        <v>672</v>
      </c>
      <c r="I74" s="1" t="str">
        <f t="shared" si="3"/>
        <v>uguale</v>
      </c>
      <c r="J74" s="2"/>
      <c r="K74" s="34"/>
      <c r="L74" s="42"/>
      <c r="M74" s="43" t="s">
        <v>846</v>
      </c>
      <c r="N74" s="23" t="str">
        <f t="shared" si="4"/>
        <v>3.8.54.11</v>
      </c>
      <c r="O74" s="23" t="str">
        <f>VLOOKUP(N74,'3.RCF 2a consul. vs RCF 2012'!$I$4:$I$313,1,FALSE)</f>
        <v>3.8.54.11</v>
      </c>
      <c r="P74" s="16" t="s">
        <v>681</v>
      </c>
    </row>
    <row r="75" spans="1:16" ht="409.5" x14ac:dyDescent="0.35">
      <c r="A75" s="90" t="s">
        <v>847</v>
      </c>
      <c r="B75" s="53" t="s">
        <v>848</v>
      </c>
      <c r="C75" s="9" t="s">
        <v>674</v>
      </c>
      <c r="D75" s="9"/>
      <c r="E75" s="24" t="str">
        <f>'1.RCF 2a consul. con rif.europ.'!A132</f>
        <v>3.4.1</v>
      </c>
      <c r="F75" s="30" t="str">
        <f>VLOOKUP(E75,'1.RCF 2a consul. con rif.europ.'!$A$3:$B$293,2,FALSE)</f>
        <v>I vincoli di cui al punto 3.1.1 sono comunicati all’agente di condotta attraverso: 
a) le Disposizioni di Esercizio delle Linee e degli Impianti di cui al punto 1.2.26;
b) le Disposizioni e Prescrizioni di esercizio inerenti ai parametri e alle caratteristiche dei veicoli e alle eventuali procedure da rispettare, di cui al punto 1.3.4;
c) le indicazioni del sistema di segnalamento, fornite dai segnali di terra di cui al punto 1.2.9 o dai dispositivi di bordo per la visualizzazione in cabina di guida delle informazioni inerenti alla sicurezza della circolazione di cui al punto 3.3.1.</v>
      </c>
      <c r="G75" s="53" t="s">
        <v>849</v>
      </c>
      <c r="H75" s="91" t="s">
        <v>672</v>
      </c>
      <c r="I75" s="1" t="str">
        <f t="shared" si="3"/>
        <v>diverso</v>
      </c>
      <c r="J75" s="2"/>
      <c r="K75" s="34"/>
      <c r="L75" s="42"/>
      <c r="M75" s="43" t="s">
        <v>847</v>
      </c>
      <c r="N75" s="23" t="str">
        <f t="shared" si="4"/>
        <v>3.4.14.12</v>
      </c>
      <c r="O75" s="23" t="str">
        <f>VLOOKUP(N75,'3.RCF 2a consul. vs RCF 2012'!$I$4:$I$313,1,FALSE)</f>
        <v>3.4.14.12</v>
      </c>
      <c r="P75" s="16" t="s">
        <v>849</v>
      </c>
    </row>
    <row r="76" spans="1:16" ht="409.5" x14ac:dyDescent="0.35">
      <c r="A76" s="90" t="s">
        <v>850</v>
      </c>
      <c r="B76" s="53" t="s">
        <v>851</v>
      </c>
      <c r="C76" s="9" t="s">
        <v>674</v>
      </c>
      <c r="D76" s="9"/>
      <c r="E76" s="24" t="str">
        <f>'1.RCF 2a consul. con rif.europ.'!A133</f>
        <v>3.4.2</v>
      </c>
      <c r="F76" s="30" t="str">
        <f>VLOOKUP(E76,'1.RCF 2a consul. con rif.europ.'!$A$3:$B$293,2,FALSE)</f>
        <v>Qualora non sia possibile utilizzare le modalità di cui al precedente punto 3.4.1, i vincoli di cui al punto 3.1.1 devono essere comunicati all’agente di condotta con specifiche prescrizioni, notificate mediante idonei strumenti di trasmissione (supporti cartacei, informatici o di altro genere oppure comunicazioni verbali).
Le specifiche prescrizioni devono essere notificate utilizzando formule predefinite e codificate.</v>
      </c>
      <c r="G76" s="53" t="s">
        <v>852</v>
      </c>
      <c r="H76" s="91" t="s">
        <v>672</v>
      </c>
      <c r="I76" s="1" t="str">
        <f t="shared" si="3"/>
        <v>diverso</v>
      </c>
      <c r="J76" s="2"/>
      <c r="K76" s="34"/>
      <c r="L76" s="42"/>
      <c r="M76" s="43" t="s">
        <v>850</v>
      </c>
      <c r="N76" s="23" t="str">
        <f t="shared" si="4"/>
        <v>3.4.24.13</v>
      </c>
      <c r="O76" s="23" t="str">
        <f>VLOOKUP(N76,'3.RCF 2a consul. vs RCF 2012'!$I$4:$I$313,1,FALSE)</f>
        <v>3.4.24.13</v>
      </c>
      <c r="P76" s="16" t="s">
        <v>852</v>
      </c>
    </row>
    <row r="77" spans="1:16" ht="290" x14ac:dyDescent="0.35">
      <c r="A77" s="90" t="s">
        <v>853</v>
      </c>
      <c r="B77" s="53" t="s">
        <v>854</v>
      </c>
      <c r="C77" s="9" t="s">
        <v>674</v>
      </c>
      <c r="D77" s="9"/>
      <c r="E77" s="24" t="str">
        <f>'1.RCF 2a consul. con rif.europ.'!A134</f>
        <v>3.4.3</v>
      </c>
      <c r="F77" s="30" t="str">
        <f>VLOOKUP(E77,'1.RCF 2a consul. con rif.europ.'!$A$3:$B$293,2,FALSE)</f>
        <v>Le prescrizioni di cui al punto 3.4.2 inerenti all’utilizzo della infrastruttura che riguardano la circolazione dei convogli sono prescrizioni di movimento, quelle inerenti alle caratteristiche, al carico e alla compatibilità con la tratta dei veicoli e alle caratteristiche di composizione e frenatura del convoglio sono prescrizioni tecniche.</v>
      </c>
      <c r="G77" s="53" t="s">
        <v>855</v>
      </c>
      <c r="H77" s="91" t="s">
        <v>672</v>
      </c>
      <c r="I77" s="1" t="str">
        <f t="shared" ref="I77:I108" si="5">IF(C77&lt;&gt;"=",IF(C77=F77,"uguale","diverso"),IF(B77=F77,"uguale","diverso"))</f>
        <v>diverso</v>
      </c>
      <c r="J77" s="2"/>
      <c r="K77" s="34"/>
      <c r="L77" s="42"/>
      <c r="M77" s="43" t="s">
        <v>853</v>
      </c>
      <c r="N77" s="23" t="str">
        <f t="shared" si="4"/>
        <v>3.4.34.14</v>
      </c>
      <c r="O77" s="23" t="str">
        <f>VLOOKUP(N77,'3.RCF 2a consul. vs RCF 2012'!$I$4:$I$313,1,FALSE)</f>
        <v>3.4.34.14</v>
      </c>
      <c r="P77" s="16" t="s">
        <v>855</v>
      </c>
    </row>
    <row r="78" spans="1:16" ht="409.5" x14ac:dyDescent="0.35">
      <c r="A78" s="90" t="s">
        <v>856</v>
      </c>
      <c r="B78" s="53" t="s">
        <v>857</v>
      </c>
      <c r="C78" s="9" t="s">
        <v>858</v>
      </c>
      <c r="D78" s="9" t="s">
        <v>859</v>
      </c>
      <c r="E78" s="24" t="str">
        <f>'1.RCF 2a consul. con rif.europ.'!A135</f>
        <v>3.4.4</v>
      </c>
      <c r="F78" s="30" t="str">
        <f>VLOOKUP(E78,'1.RCF 2a consul. con rif.europ.'!$A$3:$B$293,2,FALSE)</f>
        <v>La notifica delle prescrizioni deve rispondere ai criteri di cui al punto 2.2.4.</v>
      </c>
      <c r="G78" s="53" t="s">
        <v>860</v>
      </c>
      <c r="H78" s="91" t="s">
        <v>672</v>
      </c>
      <c r="I78" s="1" t="str">
        <f t="shared" si="5"/>
        <v>diverso</v>
      </c>
      <c r="J78" s="2"/>
      <c r="K78" s="34"/>
      <c r="L78" s="42"/>
      <c r="M78" s="43" t="s">
        <v>856</v>
      </c>
      <c r="N78" s="23" t="str">
        <f t="shared" si="4"/>
        <v>3.4.44.15</v>
      </c>
      <c r="O78" s="23" t="str">
        <f>VLOOKUP(N78,'3.RCF 2a consul. vs RCF 2012'!$I$4:$I$313,1,FALSE)</f>
        <v>3.4.44.15</v>
      </c>
      <c r="P78" s="16" t="s">
        <v>860</v>
      </c>
    </row>
    <row r="79" spans="1:16" ht="409.5" x14ac:dyDescent="0.35">
      <c r="A79" s="90" t="s">
        <v>861</v>
      </c>
      <c r="B79" s="53" t="s">
        <v>862</v>
      </c>
      <c r="C79" s="9" t="s">
        <v>674</v>
      </c>
      <c r="D79" s="9"/>
      <c r="E79" s="24" t="str">
        <f>'1.RCF 2a consul. con rif.europ.'!A172</f>
        <v>3.8.7</v>
      </c>
      <c r="F79" s="30" t="str">
        <f>VLOOKUP(E79,'1.RCF 2a consul. con rif.europ.'!$A$3:$B$293,2,FALSE)</f>
        <v>L'informazione relativa alla velocità massima ammessa per ogni treno in ogni punto della linea da percorrere, deve esser comunicata all'agente di condotta e resa disponibile durante tutto il percorso.</v>
      </c>
      <c r="G79" s="53" t="s">
        <v>863</v>
      </c>
      <c r="H79" s="91" t="s">
        <v>672</v>
      </c>
      <c r="I79" s="1" t="str">
        <f t="shared" si="5"/>
        <v>diverso</v>
      </c>
      <c r="J79" s="2"/>
      <c r="K79" s="34"/>
      <c r="L79" s="42"/>
      <c r="M79" s="43" t="s">
        <v>861</v>
      </c>
      <c r="N79" s="23" t="str">
        <f t="shared" si="4"/>
        <v>3.8.74.16</v>
      </c>
      <c r="O79" s="23" t="str">
        <f>VLOOKUP(N79,'3.RCF 2a consul. vs RCF 2012'!$I$4:$I$313,1,FALSE)</f>
        <v>3.8.74.16</v>
      </c>
      <c r="P79" s="16" t="s">
        <v>863</v>
      </c>
    </row>
    <row r="80" spans="1:16" ht="409.5" x14ac:dyDescent="0.35">
      <c r="A80" s="90" t="s">
        <v>864</v>
      </c>
      <c r="B80" s="53" t="s">
        <v>865</v>
      </c>
      <c r="C80" s="9" t="s">
        <v>866</v>
      </c>
      <c r="D80" s="9" t="s">
        <v>867</v>
      </c>
      <c r="E80" s="24" t="str">
        <f>'1.RCF 2a consul. con rif.europ.'!A45</f>
        <v>1.3.11</v>
      </c>
      <c r="F80" s="30" t="str">
        <f>VLOOKUP(E80,'1.RCF 2a consul. con rif.europ.'!$A$3:$B$293,2,FALSE)</f>
        <v xml:space="preserve">Un convoglio si muove in “marcia a vista” quando viene fatto avanzare ad una velocità tale da poterlo arrestare entro il tratto di infrastruttura ferroviaria che viene visto libero, senza mai superare la velocità di 30 km/h e nel rispetto degli ulteriori vincoli connessi alle specifiche condizioni in cui avviene il movimento. </v>
      </c>
      <c r="G80" s="53" t="s">
        <v>868</v>
      </c>
      <c r="H80" s="91" t="s">
        <v>672</v>
      </c>
      <c r="I80" s="1" t="str">
        <f t="shared" si="5"/>
        <v>diverso</v>
      </c>
      <c r="J80" s="2"/>
      <c r="K80" s="34"/>
      <c r="L80" s="42"/>
      <c r="M80" s="43" t="s">
        <v>864</v>
      </c>
      <c r="N80" s="23" t="str">
        <f t="shared" si="4"/>
        <v>1.3.114.17</v>
      </c>
      <c r="O80" s="23" t="str">
        <f>VLOOKUP(N80,'3.RCF 2a consul. vs RCF 2012'!$I$4:$I$313,1,FALSE)</f>
        <v>1.3.114.17</v>
      </c>
      <c r="P80" s="16" t="s">
        <v>868</v>
      </c>
    </row>
    <row r="81" spans="1:16" ht="409.5" x14ac:dyDescent="0.35">
      <c r="A81" s="90" t="s">
        <v>869</v>
      </c>
      <c r="B81" s="53" t="s">
        <v>870</v>
      </c>
      <c r="C81" s="9" t="s">
        <v>674</v>
      </c>
      <c r="D81" s="9"/>
      <c r="E81" s="24" t="str">
        <f>'1.RCF 2a consul. con rif.europ.'!A68</f>
        <v>2.3.3</v>
      </c>
      <c r="F81" s="30" t="str">
        <f>VLOOKUP(E81,'1.RCF 2a consul. con rif.europ.'!$A$3:$B$293,2,FALSE)</f>
        <v>Un convoglio, per accedere ad un’area di competenza di un regolatore della circolazione o per muoversi al suo interno, deve aver ricevuto l'apposita autorizzazione al movimento, rilasciata dal regolatore medesimo in conformità alle procedure che disciplinano la circolazione su tale area.</v>
      </c>
      <c r="G81" s="53" t="s">
        <v>871</v>
      </c>
      <c r="H81" s="91" t="s">
        <v>789</v>
      </c>
      <c r="I81" s="1" t="str">
        <f t="shared" si="5"/>
        <v>diverso</v>
      </c>
      <c r="J81" s="2"/>
      <c r="K81" s="34"/>
      <c r="L81" s="42"/>
      <c r="M81" s="43" t="s">
        <v>869</v>
      </c>
      <c r="N81" s="23" t="str">
        <f t="shared" si="4"/>
        <v>2.3.34.18</v>
      </c>
      <c r="O81" s="23" t="str">
        <f>VLOOKUP(N81,'3.RCF 2a consul. vs RCF 2012'!$I$4:$I$313,1,FALSE)</f>
        <v>2.3.34.18</v>
      </c>
      <c r="P81" s="16" t="s">
        <v>871</v>
      </c>
    </row>
    <row r="82" spans="1:16" ht="409.5" x14ac:dyDescent="0.35">
      <c r="A82" s="90" t="s">
        <v>872</v>
      </c>
      <c r="B82" s="53" t="s">
        <v>873</v>
      </c>
      <c r="C82" s="9" t="s">
        <v>674</v>
      </c>
      <c r="D82" s="9"/>
      <c r="E82" s="24" t="str">
        <f>'1.RCF 2a consul. con rif.europ.'!A186</f>
        <v>3.8.19</v>
      </c>
      <c r="F82" s="30" t="str">
        <f>VLOOKUP(E82,'1.RCF 2a consul. con rif.europ.'!$A$3:$B$293,2,FALSE)</f>
        <v xml:space="preserve">Immediatamente dopo il termine di ogni autorizzazione al movimento deve essere assicurato un tratto di binario, denominato zona di uscita, mantenuto libero e con gli enti eventualmente presenti disposti come se dovessero essere percorsi dal treno stesso. Al fine di garantire l'arresto entro il punto protetto, la velocità di un treno nell'approcciarsi al termine dell'autorizzazione al movimento deve essere determinata tenendo conto, oltre che delle caratteristiche della linea, del treno e del sistema di protezione, anche dell’estensione della zona d'uscita. 
</v>
      </c>
      <c r="G82" s="53" t="s">
        <v>874</v>
      </c>
      <c r="H82" s="91" t="s">
        <v>672</v>
      </c>
      <c r="I82" s="1" t="str">
        <f t="shared" si="5"/>
        <v>diverso</v>
      </c>
      <c r="J82" s="4" t="s">
        <v>875</v>
      </c>
      <c r="K82" s="39" t="s">
        <v>876</v>
      </c>
      <c r="L82" s="42"/>
      <c r="M82" s="43" t="s">
        <v>872</v>
      </c>
      <c r="N82" s="23" t="str">
        <f t="shared" si="4"/>
        <v>3.8.194.19</v>
      </c>
      <c r="O82" s="23" t="str">
        <f>VLOOKUP(N82,'3.RCF 2a consul. vs RCF 2012'!$I$4:$I$313,1,FALSE)</f>
        <v>3.8.194.19</v>
      </c>
      <c r="P82" s="16" t="s">
        <v>874</v>
      </c>
    </row>
    <row r="83" spans="1:16" ht="409.5" x14ac:dyDescent="0.35">
      <c r="A83" s="90" t="s">
        <v>877</v>
      </c>
      <c r="B83" s="53" t="s">
        <v>878</v>
      </c>
      <c r="C83" s="9" t="s">
        <v>674</v>
      </c>
      <c r="D83" s="9"/>
      <c r="E83" s="24" t="str">
        <f>'1.RCF 2a consul. con rif.europ.'!A114</f>
        <v>3.1.7</v>
      </c>
      <c r="F83" s="30" t="str">
        <f>VLOOKUP(E83,'1.RCF 2a consul. con rif.europ.'!$A$3:$B$293,2,FALSE)</f>
        <v xml:space="preserve">La circolazione dei treni e delle manovre deve essere protetta da un sistema di protezione della marcia, che provochi l’intervento automatico della frenatura in caso di mancato rispetto dei limiti di velocità imposti dall'autorizzazione al movimento. </v>
      </c>
      <c r="G83" s="53" t="s">
        <v>879</v>
      </c>
      <c r="H83" s="91" t="s">
        <v>672</v>
      </c>
      <c r="I83" s="1" t="str">
        <f t="shared" si="5"/>
        <v>diverso</v>
      </c>
      <c r="J83" s="2"/>
      <c r="K83" s="34"/>
      <c r="L83" s="42"/>
      <c r="M83" s="43" t="s">
        <v>877</v>
      </c>
      <c r="N83" s="23" t="str">
        <f t="shared" si="4"/>
        <v>3.1.74.20</v>
      </c>
      <c r="O83" s="23" t="str">
        <f>VLOOKUP(N83,'3.RCF 2a consul. vs RCF 2012'!$I$4:$I$313,1,FALSE)</f>
        <v>3.1.74.20</v>
      </c>
      <c r="P83" s="16" t="s">
        <v>879</v>
      </c>
    </row>
    <row r="84" spans="1:16" ht="217.5" x14ac:dyDescent="0.35">
      <c r="A84" s="90" t="s">
        <v>880</v>
      </c>
      <c r="B84" s="53" t="s">
        <v>881</v>
      </c>
      <c r="C84" s="9" t="s">
        <v>273</v>
      </c>
      <c r="D84" s="9" t="s">
        <v>882</v>
      </c>
      <c r="E84" s="24" t="str">
        <f>+'1.RCF 2a consul. con rif.europ.'!A115</f>
        <v>3.1.8</v>
      </c>
      <c r="F84" s="30" t="str">
        <f>VLOOKUP(E84,'1.RCF 2a consul. con rif.europ.'!$A$3:$B$293,2,FALSE)</f>
        <v>Qualora strettamente necessario per il funzionamento del sistema di protezione, sono ammessi movimenti (ad esempio movimenti per entrare nel sistema, movimenti strettamente necessari per aggiornare l'autorizzazione al movimento presente a bordo) nei quali il sistema non offra una protezione completa, purché venga garantito l'intervento della frenatura non oltre il termine dell'autorizzazione al movimento e l'arresto prima del primo punto da proteggere, tenendo conto delle caratteristiche della linea e dei treni ammessi a circolare su di essa.</v>
      </c>
      <c r="G84" s="53" t="s">
        <v>746</v>
      </c>
      <c r="H84" s="91" t="s">
        <v>672</v>
      </c>
      <c r="I84" s="1" t="str">
        <f t="shared" si="5"/>
        <v>uguale</v>
      </c>
      <c r="J84" s="2"/>
      <c r="K84" s="34"/>
      <c r="L84" s="42"/>
      <c r="M84" s="43" t="s">
        <v>880</v>
      </c>
      <c r="N84" s="23" t="str">
        <f t="shared" si="4"/>
        <v>3.1.84.21</v>
      </c>
      <c r="O84" s="23" t="str">
        <f>VLOOKUP(N84,'3.RCF 2a consul. vs RCF 2012'!$I$4:$I$313,1,FALSE)</f>
        <v>3.1.84.21</v>
      </c>
      <c r="P84" s="16" t="s">
        <v>746</v>
      </c>
    </row>
    <row r="85" spans="1:16" ht="409.5" x14ac:dyDescent="0.35">
      <c r="A85" s="125" t="s">
        <v>883</v>
      </c>
      <c r="B85" s="112" t="s">
        <v>884</v>
      </c>
      <c r="C85" s="128" t="s">
        <v>674</v>
      </c>
      <c r="D85" s="9"/>
      <c r="E85" s="24" t="str">
        <f>'1.RCF 2a consul. con rif.europ.'!A173</f>
        <v>3.8.8</v>
      </c>
      <c r="F85" s="30" t="str">
        <f>VLOOKUP(E85,'1.RCF 2a consul. con rif.europ.'!$A$3:$B$293,2,FALSE)</f>
        <v>La condotta dei treni deve avvenire dalla cabina di guida di testa rispetto al senso di marcia.</v>
      </c>
      <c r="G85" s="112" t="s">
        <v>885</v>
      </c>
      <c r="H85" s="91" t="s">
        <v>672</v>
      </c>
      <c r="I85" s="1" t="str">
        <f t="shared" si="5"/>
        <v>diverso</v>
      </c>
      <c r="J85" s="2"/>
      <c r="K85" s="34"/>
      <c r="L85" s="42"/>
      <c r="M85" s="43" t="s">
        <v>883</v>
      </c>
      <c r="N85" s="23" t="str">
        <f t="shared" si="4"/>
        <v>3.8.84.22</v>
      </c>
      <c r="O85" s="23" t="str">
        <f>VLOOKUP(N85,'3.RCF 2a consul. vs RCF 2012'!$I$4:$I$313,1,FALSE)</f>
        <v>3.8.84.22</v>
      </c>
      <c r="P85" s="16" t="s">
        <v>885</v>
      </c>
    </row>
    <row r="86" spans="1:16" ht="409.5" x14ac:dyDescent="0.35">
      <c r="A86" s="125"/>
      <c r="B86" s="112"/>
      <c r="C86" s="128"/>
      <c r="D86" s="9"/>
      <c r="E86" s="24" t="str">
        <f>'1.RCF 2a consul. con rif.europ.'!A125</f>
        <v>3.3.2</v>
      </c>
      <c r="F86" s="30" t="str">
        <f>VLOOKUP(E86,'1.RCF 2a consul. con rif.europ.'!$A$3:$B$293,2,FALSE)</f>
        <v>La condotta dei treni e delle manovre deve avvenire con i dispositivi di protezione della marcia e di controllo della vigilanza dell’agente di condotta attivi.</v>
      </c>
      <c r="G86" s="112"/>
      <c r="H86" s="91" t="s">
        <v>672</v>
      </c>
      <c r="I86" s="1" t="str">
        <f t="shared" si="5"/>
        <v>diverso</v>
      </c>
      <c r="J86" s="2"/>
      <c r="K86" s="34"/>
      <c r="L86" s="42"/>
      <c r="M86" s="43" t="s">
        <v>883</v>
      </c>
      <c r="N86" s="23" t="str">
        <f t="shared" si="4"/>
        <v>3.3.24.22</v>
      </c>
      <c r="O86" s="23" t="str">
        <f>VLOOKUP(N86,'3.RCF 2a consul. vs RCF 2012'!$I$4:$I$313,1,FALSE)</f>
        <v>3.3.24.22</v>
      </c>
      <c r="P86" s="16" t="s">
        <v>885</v>
      </c>
    </row>
    <row r="87" spans="1:16" ht="409.5" x14ac:dyDescent="0.35">
      <c r="A87" s="90" t="s">
        <v>886</v>
      </c>
      <c r="B87" s="92"/>
      <c r="C87" s="9" t="s">
        <v>887</v>
      </c>
      <c r="D87" s="9" t="s">
        <v>888</v>
      </c>
      <c r="E87" s="24" t="str">
        <f>'1.RCF 2a consul. con rif.europ.'!A138</f>
        <v>3.5.1</v>
      </c>
      <c r="F87" s="30" t="str">
        <f>VLOOKUP(E87,'1.RCF 2a consul. con rif.europ.'!$A$3:$B$293,2,FALSE)</f>
        <v>L'attraversamento a raso dei binari, eccetto che nei punti in cui sia espressamente consentito, è vietato e devono essere adottate idonee misure finalizzate a disincentivarlo.</v>
      </c>
      <c r="G87" s="53" t="s">
        <v>889</v>
      </c>
      <c r="H87" s="91" t="s">
        <v>672</v>
      </c>
      <c r="I87" s="1" t="str">
        <f t="shared" si="5"/>
        <v>diverso</v>
      </c>
      <c r="J87" s="2"/>
      <c r="K87" s="34"/>
      <c r="L87" s="42"/>
      <c r="M87" s="43" t="s">
        <v>886</v>
      </c>
      <c r="N87" s="23" t="str">
        <f t="shared" si="4"/>
        <v>3.5.14.22 bis</v>
      </c>
      <c r="O87" s="23" t="str">
        <f>VLOOKUP(N87,'3.RCF 2a consul. vs RCF 2012'!$I$4:$I$313,1,FALSE)</f>
        <v>3.5.14.22 bis</v>
      </c>
      <c r="P87" s="16" t="s">
        <v>889</v>
      </c>
    </row>
    <row r="88" spans="1:16" ht="409.5" x14ac:dyDescent="0.35">
      <c r="A88" s="125" t="s">
        <v>890</v>
      </c>
      <c r="B88" s="130"/>
      <c r="C88" s="128" t="s">
        <v>891</v>
      </c>
      <c r="D88" s="9" t="s">
        <v>892</v>
      </c>
      <c r="E88" s="24" t="str">
        <f>'1.RCF 2a consul. con rif.europ.'!A139</f>
        <v>3.5.2</v>
      </c>
      <c r="F88" s="30" t="str">
        <f>VLOOKUP(E88,'1.RCF 2a consul. con rif.europ.'!$A$3:$B$293,2,FALSE)</f>
        <v>E' possibile consentire l'attraversamento a raso dei binari solo nei punti nei quali sia indispensabile, in assenza di modalità alternative per il superamento dell’interferenza tra la circolazione ferroviaria e le altre modalità di circolazione.</v>
      </c>
      <c r="G88" s="112" t="s">
        <v>893</v>
      </c>
      <c r="H88" s="91" t="s">
        <v>672</v>
      </c>
      <c r="I88" s="1" t="str">
        <f t="shared" si="5"/>
        <v>diverso</v>
      </c>
      <c r="J88" s="2"/>
      <c r="K88" s="34"/>
      <c r="L88" s="42"/>
      <c r="M88" s="43" t="s">
        <v>890</v>
      </c>
      <c r="N88" s="23" t="str">
        <f t="shared" si="4"/>
        <v>3.5.24.22 ter</v>
      </c>
      <c r="O88" s="23" t="str">
        <f>VLOOKUP(N88,'3.RCF 2a consul. vs RCF 2012'!$I$4:$I$313,1,FALSE)</f>
        <v>3.5.24.22 ter</v>
      </c>
      <c r="P88" s="16" t="s">
        <v>893</v>
      </c>
    </row>
    <row r="89" spans="1:16" ht="58" x14ac:dyDescent="0.35">
      <c r="A89" s="125"/>
      <c r="B89" s="112"/>
      <c r="C89" s="128"/>
      <c r="D89" s="9"/>
      <c r="E89" s="24" t="str">
        <f>'1.RCF 2a consul. con rif.europ.'!A140</f>
        <v>3.5.3</v>
      </c>
      <c r="F89" s="30" t="str">
        <f>VLOOKUP(E89,'1.RCF 2a consul. con rif.europ.'!$A$3:$B$293,2,FALSE)</f>
        <v>In ogni punto in cui l'attraversamento a raso dei binari è consentito, devono essere adottate opportune misure atte a impedirne l’ingombro per tutto il tempo in cui il punto di attraversamento è impegnato da convogli.</v>
      </c>
      <c r="G89" s="112"/>
      <c r="H89" s="91" t="s">
        <v>672</v>
      </c>
      <c r="I89" s="1" t="str">
        <f t="shared" si="5"/>
        <v>diverso</v>
      </c>
      <c r="J89" s="2"/>
      <c r="K89" s="34"/>
      <c r="L89" s="42"/>
      <c r="M89" s="43" t="s">
        <v>890</v>
      </c>
      <c r="N89" s="23" t="str">
        <f t="shared" si="4"/>
        <v>3.5.34.22 ter</v>
      </c>
      <c r="O89" s="23" t="str">
        <f>VLOOKUP(N89,'3.RCF 2a consul. vs RCF 2012'!$I$4:$I$313,1,FALSE)</f>
        <v>3.5.34.22 ter</v>
      </c>
    </row>
    <row r="90" spans="1:16" ht="409.5" x14ac:dyDescent="0.35">
      <c r="A90" s="90" t="s">
        <v>894</v>
      </c>
      <c r="B90" s="53" t="s">
        <v>895</v>
      </c>
      <c r="C90" s="9" t="s">
        <v>674</v>
      </c>
      <c r="D90" s="9"/>
      <c r="E90" s="24" t="str">
        <f>+'1.RCF 2a consul. con rif.europ.'!A142&amp;":"&amp;"a)"</f>
        <v>3.5.5:a)</v>
      </c>
      <c r="F90" s="30" t="str">
        <f>VLOOKUP(LEFT(E90,5),'1.RCF 2a consul. con rif.europ.'!$A$3:$B$293,2,FALSE)</f>
        <v>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v>
      </c>
      <c r="G90" s="53" t="s">
        <v>896</v>
      </c>
      <c r="H90" s="91"/>
      <c r="I90" s="1" t="str">
        <f t="shared" si="5"/>
        <v>diverso</v>
      </c>
      <c r="J90" s="2"/>
      <c r="K90" s="34"/>
      <c r="L90" s="42"/>
      <c r="M90" s="43" t="s">
        <v>894</v>
      </c>
      <c r="N90" s="23" t="str">
        <f t="shared" si="4"/>
        <v>3.5.5:a)4.23</v>
      </c>
      <c r="O90" s="23" t="e">
        <f>VLOOKUP(N90,'3.RCF 2a consul. vs RCF 2012'!$I$4:$I$313,1,FALSE)</f>
        <v>#N/A</v>
      </c>
      <c r="P90" s="16" t="s">
        <v>896</v>
      </c>
    </row>
    <row r="91" spans="1:16" ht="409.5" x14ac:dyDescent="0.35">
      <c r="A91" s="90" t="s">
        <v>897</v>
      </c>
      <c r="B91" s="92"/>
      <c r="C91" s="9" t="s">
        <v>898</v>
      </c>
      <c r="D91" s="9" t="s">
        <v>899</v>
      </c>
      <c r="E91" s="24" t="str">
        <f>'1.RCF 2a consul. con rif.europ.'!A142</f>
        <v>3.5.5</v>
      </c>
      <c r="F91" s="30" t="str">
        <f>VLOOKUP(E91,'1.RCF 2a consul. con rif.europ.'!$A$3:$B$293,2,FALSE)</f>
        <v>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v>
      </c>
      <c r="G91" s="8" t="s">
        <v>900</v>
      </c>
      <c r="H91" s="91" t="s">
        <v>672</v>
      </c>
      <c r="I91" s="1" t="str">
        <f t="shared" si="5"/>
        <v>diverso</v>
      </c>
      <c r="J91" s="2"/>
      <c r="K91" s="34"/>
      <c r="L91" s="42"/>
      <c r="M91" s="43" t="s">
        <v>897</v>
      </c>
      <c r="N91" s="23" t="str">
        <f t="shared" si="4"/>
        <v>3.5.54.23 bis</v>
      </c>
      <c r="O91" s="23" t="str">
        <f>VLOOKUP(N91,'3.RCF 2a consul. vs RCF 2012'!$I$4:$I$313,1,FALSE)</f>
        <v>3.5.54.23 bis</v>
      </c>
      <c r="P91" s="16" t="s">
        <v>900</v>
      </c>
    </row>
    <row r="92" spans="1:16" ht="377" x14ac:dyDescent="0.35">
      <c r="A92" s="90" t="s">
        <v>901</v>
      </c>
      <c r="B92" s="53" t="s">
        <v>902</v>
      </c>
      <c r="C92" s="9" t="s">
        <v>903</v>
      </c>
      <c r="D92" s="9" t="s">
        <v>904</v>
      </c>
      <c r="E92" s="24" t="str">
        <f>'1.RCF 2a consul. con rif.europ.'!A145</f>
        <v>3.5.8</v>
      </c>
      <c r="F92" s="30" t="str">
        <f>VLOOKUP(E92,'1.RCF 2a consul. con rif.europ.'!$A$3:$B$293,2,FALSE)</f>
        <v xml:space="preserve">I PL sussidiati da dispositivi che consentono di verificare la libertà dell’attraversamento, di cui al punto 1.2.6, possono essere impegnati dai convogli solo dopo che sia stata verificata la libertà dell’attraversamento. </v>
      </c>
      <c r="G92" s="53" t="s">
        <v>905</v>
      </c>
      <c r="H92" s="91" t="s">
        <v>672</v>
      </c>
      <c r="I92" s="1" t="str">
        <f t="shared" si="5"/>
        <v>diverso</v>
      </c>
      <c r="J92" s="2"/>
      <c r="K92" s="34"/>
      <c r="L92" s="42"/>
      <c r="M92" s="43" t="s">
        <v>901</v>
      </c>
      <c r="N92" s="23" t="str">
        <f t="shared" si="4"/>
        <v>3.5.84.24</v>
      </c>
      <c r="O92" s="23" t="str">
        <f>VLOOKUP(N92,'3.RCF 2a consul. vs RCF 2012'!$I$4:$I$313,1,FALSE)</f>
        <v>3.5.84.24</v>
      </c>
      <c r="P92" s="16" t="s">
        <v>905</v>
      </c>
    </row>
    <row r="93" spans="1:16" ht="409.5" x14ac:dyDescent="0.35">
      <c r="A93" s="90" t="s">
        <v>906</v>
      </c>
      <c r="B93" s="92"/>
      <c r="C93" s="9" t="s">
        <v>907</v>
      </c>
      <c r="D93" s="9" t="s">
        <v>908</v>
      </c>
      <c r="E93" s="24" t="str">
        <f>'1.RCF 2a consul. con rif.europ.'!A146</f>
        <v>3.5.9</v>
      </c>
      <c r="F93" s="30" t="str">
        <f>VLOOKUP(E93,'1.RCF 2a consul. con rif.europ.'!$A$3:$B$293,2,FALSE)</f>
        <v xml:space="preserve">ln assenza dei dispositivi che impongono il divieto di transito lato strada di cui al punto 1.2.5, i PL riservati esclusivamente al traffico pedonale di cui al punto 1.2.7: 
a) devono essere attrezzati lato strada di: 
     - tabelle monitorie riportanti le norme di attraversamento in sicurezza della sede ferroviaria;
     - appositi sbarramenti atti ad indurre gli utenti a prestare la necessaria attenzione per l'attraversamento e a dissuadere l'attraversamento con veicoli.
b) devono essere segnalati ai convogli e da essi impegnati in marcia a vista secondo le modalità di cui al punto 1.3.11, a velocità non superiore a quella stabilita, tenendo conto delle caratteristiche di ubicazione dell'attraversamento e, comunque, mai superiore a 30 km/h.   
Se nella stessa intersezione è consentito il passaggio sia di pedoni, sia di veicoli, o su linee non a semplice binario, i passaggi a livello devono essere attrezzati con i dispositivi di cui al punto 1.2.5.
</v>
      </c>
      <c r="G93" s="53" t="s">
        <v>909</v>
      </c>
      <c r="H93" s="91" t="s">
        <v>672</v>
      </c>
      <c r="I93" s="1" t="str">
        <f t="shared" si="5"/>
        <v>diverso</v>
      </c>
      <c r="J93" s="2"/>
      <c r="K93" s="34"/>
      <c r="L93" s="42"/>
      <c r="M93" s="43" t="s">
        <v>906</v>
      </c>
      <c r="N93" s="23" t="str">
        <f t="shared" si="4"/>
        <v>3.5.94.24 bis</v>
      </c>
      <c r="O93" s="23" t="str">
        <f>VLOOKUP(N93,'3.RCF 2a consul. vs RCF 2012'!$I$4:$I$313,1,FALSE)</f>
        <v>3.5.94.24 bis</v>
      </c>
      <c r="P93" s="16" t="s">
        <v>909</v>
      </c>
    </row>
    <row r="94" spans="1:16" ht="217.5" x14ac:dyDescent="0.35">
      <c r="A94" s="90" t="s">
        <v>910</v>
      </c>
      <c r="B94" s="92"/>
      <c r="C94" s="9" t="s">
        <v>911</v>
      </c>
      <c r="D94" s="9" t="s">
        <v>912</v>
      </c>
      <c r="E94" s="24" t="str">
        <f>'1.RCF 2a consul. con rif.europ.'!A73</f>
        <v>2.3.8</v>
      </c>
      <c r="F94" s="30" t="str">
        <f>VLOOKUP(E94,'1.RCF 2a consul. con rif.europ.'!$A$3:$B$293,2,FALSE)</f>
        <v xml:space="preserve">Durante la circolazione di convogli sui binari adiacenti ai marciapiedi adibiti al servizio viaggiatori, deve essere garantita la sicurezza degli utenti, clienti, lavoratori interessati e terzi, in relazione alle caratteristiche dei convogli e del servizio da essi svolto, alle caratteristiche dei marciapiedi e al relativo stato di affollamento. </v>
      </c>
      <c r="G94" s="53" t="s">
        <v>746</v>
      </c>
      <c r="H94" s="91" t="s">
        <v>672</v>
      </c>
      <c r="I94" s="1" t="str">
        <f t="shared" si="5"/>
        <v>diverso</v>
      </c>
      <c r="J94" s="2"/>
      <c r="K94" s="34"/>
      <c r="L94" s="42"/>
      <c r="M94" s="43" t="s">
        <v>910</v>
      </c>
      <c r="N94" s="23" t="str">
        <f t="shared" si="4"/>
        <v>2.3.84.24 ter</v>
      </c>
      <c r="O94" s="23" t="str">
        <f>VLOOKUP(N94,'3.RCF 2a consul. vs RCF 2012'!$I$4:$I$313,1,FALSE)</f>
        <v>2.3.84.24 ter</v>
      </c>
      <c r="P94" s="16" t="s">
        <v>746</v>
      </c>
    </row>
    <row r="95" spans="1:16" ht="409.5" x14ac:dyDescent="0.35">
      <c r="A95" s="125" t="s">
        <v>913</v>
      </c>
      <c r="B95" s="128" t="s">
        <v>914</v>
      </c>
      <c r="C95" s="128" t="s">
        <v>915</v>
      </c>
      <c r="D95" s="9" t="s">
        <v>916</v>
      </c>
      <c r="E95" s="24" t="str">
        <f>'1.RCF 2a consul. con rif.europ.'!A19</f>
        <v>1.2.12</v>
      </c>
      <c r="F95" s="30" t="str">
        <f>VLOOKUP(E95,'1.RCF 2a consul. con rif.europ.'!$A$3:$B$293,2,FALSE)</f>
        <v>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v>
      </c>
      <c r="G95" s="112" t="s">
        <v>917</v>
      </c>
      <c r="H95" s="91" t="s">
        <v>672</v>
      </c>
      <c r="I95" s="1" t="str">
        <f t="shared" si="5"/>
        <v>diverso</v>
      </c>
      <c r="J95" s="2"/>
      <c r="K95" s="34"/>
      <c r="L95" s="42"/>
      <c r="M95" s="43" t="s">
        <v>913</v>
      </c>
      <c r="N95" s="23" t="str">
        <f t="shared" si="4"/>
        <v>1.2.124.25</v>
      </c>
      <c r="O95" s="23" t="str">
        <f>VLOOKUP(N95,'3.RCF 2a consul. vs RCF 2012'!$I$4:$I$313,1,FALSE)</f>
        <v>1.2.124.25</v>
      </c>
      <c r="P95" s="16" t="s">
        <v>917</v>
      </c>
    </row>
    <row r="96" spans="1:16" ht="409.5" x14ac:dyDescent="0.35">
      <c r="A96" s="125"/>
      <c r="B96" s="128"/>
      <c r="C96" s="128"/>
      <c r="D96" s="9"/>
      <c r="E96" s="24" t="str">
        <f>'1.RCF 2a consul. con rif.europ.'!A97</f>
        <v>2.6.3</v>
      </c>
      <c r="F96" s="30" t="str">
        <f>VLOOKUP(E96,'1.RCF 2a consul. con rif.europ.'!$A$3:$B$293,2,FALSE)</f>
        <v>In caso di un pericolo per la circolazione dei treni, fermo restando quanto previsto al punto 2.6.2, sulle linee appositamente attrezzate si deve inviare la chiamata di emergenza.</v>
      </c>
      <c r="G96" s="112"/>
      <c r="H96" s="91" t="s">
        <v>672</v>
      </c>
      <c r="I96" s="1" t="str">
        <f t="shared" si="5"/>
        <v>diverso</v>
      </c>
      <c r="J96" s="2"/>
      <c r="K96" s="34"/>
      <c r="L96" s="42"/>
      <c r="M96" s="43" t="s">
        <v>913</v>
      </c>
      <c r="N96" s="23" t="str">
        <f t="shared" si="4"/>
        <v>2.6.34.25</v>
      </c>
      <c r="O96" s="23" t="str">
        <f>VLOOKUP(N96,'3.RCF 2a consul. vs RCF 2012'!$I$4:$I$313,1,FALSE)</f>
        <v>2.6.34.25</v>
      </c>
      <c r="P96" s="16" t="s">
        <v>917</v>
      </c>
    </row>
    <row r="97" spans="1:16" ht="409.5" x14ac:dyDescent="0.35">
      <c r="A97" s="90" t="s">
        <v>918</v>
      </c>
      <c r="B97" s="53" t="s">
        <v>919</v>
      </c>
      <c r="C97" s="9" t="s">
        <v>674</v>
      </c>
      <c r="D97" s="9"/>
      <c r="E97" s="24" t="str">
        <f>'1.RCF 2a consul. con rif.europ.'!A136</f>
        <v>3.4.5</v>
      </c>
      <c r="F97" s="30" t="str">
        <f>VLOOKUP(E97,'1.RCF 2a consul. con rif.europ.'!$A$3:$B$293,2,FALSE)</f>
        <v xml:space="preserve">L'utilizzo del sistema di comunicazione a convoglio in movimento è subordinato all'esistenza delle condizioni che garantiscono la sicurezza della circolazione. L’invio e la ricezione delle comunicazioni scritte e l’invio di chiamate e il mantenimento di comunicazioni verbali che non siano quelle previste per regolare il movimento in atto, devono avvenire, da parte dell’agente di condotta, a convoglio fermo, salvo che per le necessità improvvise legate a situazioni di emergenza (come ad esempio la chiamata di emergenza di cui al punto 1.2.12). </v>
      </c>
      <c r="G97" s="53" t="s">
        <v>920</v>
      </c>
      <c r="H97" s="91" t="s">
        <v>672</v>
      </c>
      <c r="I97" s="1" t="str">
        <f t="shared" si="5"/>
        <v>diverso</v>
      </c>
      <c r="J97" s="2"/>
      <c r="K97" s="34"/>
      <c r="L97" s="42"/>
      <c r="M97" s="43" t="s">
        <v>918</v>
      </c>
      <c r="N97" s="23" t="str">
        <f t="shared" si="4"/>
        <v>3.4.54.26</v>
      </c>
      <c r="O97" s="23" t="str">
        <f>VLOOKUP(N97,'3.RCF 2a consul. vs RCF 2012'!$I$4:$I$313,1,FALSE)</f>
        <v>3.4.54.26</v>
      </c>
      <c r="P97" s="16" t="s">
        <v>920</v>
      </c>
    </row>
    <row r="98" spans="1:16" ht="409.5" x14ac:dyDescent="0.35">
      <c r="A98" s="90" t="s">
        <v>921</v>
      </c>
      <c r="B98" s="53" t="s">
        <v>922</v>
      </c>
      <c r="C98" s="9" t="s">
        <v>923</v>
      </c>
      <c r="D98" s="9" t="s">
        <v>924</v>
      </c>
      <c r="E98" s="24"/>
      <c r="F98" s="9" t="s">
        <v>925</v>
      </c>
      <c r="G98" s="53" t="s">
        <v>926</v>
      </c>
      <c r="H98" s="91"/>
      <c r="I98" s="1" t="str">
        <f t="shared" si="5"/>
        <v>diverso</v>
      </c>
      <c r="J98" s="4" t="s">
        <v>927</v>
      </c>
      <c r="K98" s="39" t="s">
        <v>928</v>
      </c>
      <c r="L98" s="42"/>
      <c r="M98" s="43" t="s">
        <v>921</v>
      </c>
      <c r="N98" s="23" t="str">
        <f t="shared" si="4"/>
        <v>4.27</v>
      </c>
      <c r="O98" s="23" t="e">
        <f>VLOOKUP(N98,'3.RCF 2a consul. vs RCF 2012'!$I$4:$I$313,1,FALSE)</f>
        <v>#N/A</v>
      </c>
      <c r="P98" s="16" t="s">
        <v>926</v>
      </c>
    </row>
    <row r="99" spans="1:16" ht="409.5" x14ac:dyDescent="0.35">
      <c r="A99" s="90" t="s">
        <v>929</v>
      </c>
      <c r="B99" s="53" t="s">
        <v>930</v>
      </c>
      <c r="C99" s="9" t="s">
        <v>674</v>
      </c>
      <c r="D99" s="9"/>
      <c r="E99" s="24" t="str">
        <f>+'1.RCF 2a consul. con rif.europ.'!A50</f>
        <v>2.1.1</v>
      </c>
      <c r="F99" s="30" t="str">
        <f>VLOOKUP(E99,'1.RCF 2a consul. con rif.europ.'!$A$3:$B$293,2,FALSE)</f>
        <v>Sull' infrastruttura e sui convogli devono essere svolte, tramite persone o dispositivi tecnologici, tutte le funzioni atte a garantire la sicurezza di utenti, clienti, lavoratori interessati e terzi, tenendo conto delle caratteristiche dell'infrastruttura e dei convogli, dell'interazione tra essi,  del servizio svolto e delle altre condizioni di esercizio.</v>
      </c>
      <c r="G99" s="53" t="s">
        <v>931</v>
      </c>
      <c r="H99" s="91" t="s">
        <v>679</v>
      </c>
      <c r="I99" s="1" t="str">
        <f t="shared" si="5"/>
        <v>diverso</v>
      </c>
      <c r="J99" s="2"/>
      <c r="K99" s="34"/>
      <c r="L99" s="42"/>
      <c r="M99" s="43" t="s">
        <v>929</v>
      </c>
      <c r="N99" s="23" t="str">
        <f t="shared" si="4"/>
        <v>2.1.14.28</v>
      </c>
      <c r="O99" s="23" t="str">
        <f>VLOOKUP(N99,'3.RCF 2a consul. vs RCF 2012'!$I$4:$I$313,1,FALSE)</f>
        <v>2.1.14.28</v>
      </c>
      <c r="P99" s="16" t="s">
        <v>931</v>
      </c>
    </row>
    <row r="100" spans="1:16" ht="409.5" x14ac:dyDescent="0.35">
      <c r="A100" s="90" t="s">
        <v>932</v>
      </c>
      <c r="B100" s="92"/>
      <c r="C100" s="9" t="s">
        <v>933</v>
      </c>
      <c r="D100" s="9" t="s">
        <v>934</v>
      </c>
      <c r="E100" s="24" t="str">
        <f>+'1.RCF 2a consul. con rif.europ.'!A126</f>
        <v>3.3.3</v>
      </c>
      <c r="F100" s="30" t="str">
        <f>VLOOKUP(E100,'1.RCF 2a consul. con rif.europ.'!$A$3:$B$293,2,FALSE)</f>
        <v xml:space="preserve">Sui veicoli utilizzati per il trasporto passeggeri, gli spazi necessari per l'espletamento delle attività di sicurezza  devono essere tenuti liberi da persone e bagagli e a tal fine chiaramente individuabili. </v>
      </c>
      <c r="G100" s="53" t="s">
        <v>935</v>
      </c>
      <c r="H100" s="91" t="s">
        <v>679</v>
      </c>
      <c r="I100" s="1" t="str">
        <f t="shared" si="5"/>
        <v>diverso</v>
      </c>
      <c r="J100" s="2"/>
      <c r="K100" s="34"/>
      <c r="L100" s="42"/>
      <c r="M100" s="43" t="s">
        <v>932</v>
      </c>
      <c r="N100" s="23" t="str">
        <f t="shared" si="4"/>
        <v>3.3.34.28 bis</v>
      </c>
      <c r="O100" s="23" t="str">
        <f>VLOOKUP(N100,'3.RCF 2a consul. vs RCF 2012'!$I$4:$I$313,1,FALSE)</f>
        <v>3.3.34.28 bis</v>
      </c>
      <c r="P100" s="16" t="s">
        <v>935</v>
      </c>
    </row>
    <row r="101" spans="1:16" ht="409.5" x14ac:dyDescent="0.35">
      <c r="A101" s="125" t="s">
        <v>936</v>
      </c>
      <c r="B101" s="125"/>
      <c r="C101" s="128" t="s">
        <v>937</v>
      </c>
      <c r="D101" s="9" t="s">
        <v>938</v>
      </c>
      <c r="E101" s="24" t="str">
        <f>'1.RCF 2a consul. con rif.europ.'!A127</f>
        <v>3.3.4</v>
      </c>
      <c r="F101" s="30" t="str">
        <f>VLOOKUP(E101,'1.RCF 2a consul. con rif.europ.'!$A$3:$B$293,2,FALSE)</f>
        <v xml:space="preserve">Le porte dei veicoli che, ai fini della sicurezza dell'esercizio, non devono essere utilizzate dai passeggeri, incluse quelle che delimitano le zone accessibili ai viaggiatori, devono essere chiuse e ne deve essere impedita l’apertura. </v>
      </c>
      <c r="G101" s="112" t="s">
        <v>939</v>
      </c>
      <c r="H101" s="91" t="s">
        <v>679</v>
      </c>
      <c r="I101" s="1" t="str">
        <f t="shared" si="5"/>
        <v>diverso</v>
      </c>
      <c r="J101" s="2"/>
      <c r="K101" s="34"/>
      <c r="L101" s="42"/>
      <c r="M101" s="43" t="s">
        <v>936</v>
      </c>
      <c r="N101" s="23" t="str">
        <f t="shared" si="4"/>
        <v>3.3.44.28 ter</v>
      </c>
      <c r="O101" s="23" t="str">
        <f>VLOOKUP(N101,'3.RCF 2a consul. vs RCF 2012'!$I$4:$I$313,1,FALSE)</f>
        <v>3.3.44.28 ter</v>
      </c>
      <c r="P101" s="16" t="s">
        <v>939</v>
      </c>
    </row>
    <row r="102" spans="1:16" ht="217.5" x14ac:dyDescent="0.35">
      <c r="A102" s="125"/>
      <c r="B102" s="125"/>
      <c r="C102" s="128"/>
      <c r="D102" s="9"/>
      <c r="E102" s="24" t="str">
        <f>'1.RCF 2a consul. con rif.europ.'!A128</f>
        <v>3.3.5</v>
      </c>
      <c r="F102" s="30" t="str">
        <f>VLOOKUP(E102,'1.RCF 2a consul. con rif.europ.'!$A$3:$B$293,2,FALSE)</f>
        <v>Al fine di soddisfare il requisito di cui al precedente punto 3.3.4, è necessario: 
a) consentire l'apertura delle porte solo a treno fermo e solo dal lato in cui è previsto effettuare servizio viaggiatori;
b) chiudere e bloccare le porte e verificare  su entrambi i lati del treno, prima della partenza, che non vi siano persone in condizioni di pericolo;  
c) rimuovere gli eventuali ostacoli frapposti in fase di chiusura delle porte;
d) mettere in movimento il convoglio solo quando sono rispettate le condizioni di cui al punto 3.3.4; 
e) fermare il convoglio ogni qualvolta non siano rispettate le condizioni di cui al punto 3.3.4 per l'adozione delle necessarie misure.</v>
      </c>
      <c r="G102" s="112"/>
      <c r="H102" s="91" t="s">
        <v>679</v>
      </c>
      <c r="I102" s="1" t="str">
        <f t="shared" si="5"/>
        <v>diverso</v>
      </c>
      <c r="J102" s="2"/>
      <c r="K102" s="34"/>
      <c r="L102" s="42"/>
      <c r="M102" s="43" t="s">
        <v>936</v>
      </c>
      <c r="N102" s="23" t="str">
        <f t="shared" si="4"/>
        <v>3.3.54.28 ter</v>
      </c>
      <c r="O102" s="23" t="str">
        <f>VLOOKUP(N102,'3.RCF 2a consul. vs RCF 2012'!$I$4:$I$313,1,FALSE)</f>
        <v>3.3.54.28 ter</v>
      </c>
    </row>
    <row r="103" spans="1:16" ht="409.5" x14ac:dyDescent="0.35">
      <c r="A103" s="90" t="s">
        <v>940</v>
      </c>
      <c r="B103" s="53" t="s">
        <v>941</v>
      </c>
      <c r="C103" s="9" t="s">
        <v>674</v>
      </c>
      <c r="D103" s="9"/>
      <c r="E103" s="24" t="str">
        <f>'1.RCF 2a consul. con rif.europ.'!A129</f>
        <v>3.3.6</v>
      </c>
      <c r="F103" s="30" t="str">
        <f>VLOOKUP(E103,'1.RCF 2a consul. con rif.europ.'!$A$3:$B$293,2,FALSE)</f>
        <v xml:space="preserve">Deve essere data la possibilità a tutti i passeggeri a bordo di comunicare con il personale del treno al fine di rappresentare situazioni contingenti che ne richiedono l’intervento.
Qualora in tale processo sia coinvolto l’agente di condotta quest’ultimo dovrà rispondere ad eventuali richieste previa adozione delle misure finalizzate a garantire la sicurezza della circolazione. 
</v>
      </c>
      <c r="G103" s="53" t="s">
        <v>942</v>
      </c>
      <c r="H103" s="91" t="s">
        <v>679</v>
      </c>
      <c r="I103" s="1" t="str">
        <f t="shared" si="5"/>
        <v>diverso</v>
      </c>
      <c r="J103" s="2"/>
      <c r="K103" s="34"/>
      <c r="L103" s="42"/>
      <c r="M103" s="43" t="s">
        <v>940</v>
      </c>
      <c r="N103" s="23" t="str">
        <f t="shared" si="4"/>
        <v>3.3.64.29</v>
      </c>
      <c r="O103" s="23" t="str">
        <f>VLOOKUP(N103,'3.RCF 2a consul. vs RCF 2012'!$I$4:$I$313,1,FALSE)</f>
        <v>3.3.64.29</v>
      </c>
      <c r="P103" s="16" t="s">
        <v>942</v>
      </c>
    </row>
    <row r="104" spans="1:16" ht="409.5" x14ac:dyDescent="0.35">
      <c r="A104" s="90" t="s">
        <v>943</v>
      </c>
      <c r="B104" s="53" t="s">
        <v>944</v>
      </c>
      <c r="C104" s="9" t="s">
        <v>674</v>
      </c>
      <c r="D104" s="9"/>
      <c r="E104" s="24" t="str">
        <f>'1.RCF 2a consul. con rif.europ.'!A130</f>
        <v>3.3.7</v>
      </c>
      <c r="F104" s="30" t="str">
        <f>VLOOKUP(E104,'1.RCF 2a consul. con rif.europ.'!$A$3:$B$293,2,FALSE)</f>
        <v xml:space="preserve">La presenza di persone diverse dall'agente di condotta in cabina di guida deve essere autorizzata. Il numero massimo delle persone che possono prendere posto contemporaneamente nella cabina di guida utilizzata per la condotta del convoglio deve essere disciplinato e comunicato all’agente di condotta. Fermo restando il rispetto del numero massimo di persone ammesse, sono sempre autorizzati a viaggiare in cabina di guida: 
- il personale la cui presenza in cabina di guida è prevista dai regolamenti;
- il personale dell’Agenzia, munito dell’apposito documento di accesso, che stia svolgendo attività ispettiva;
- i tecnici preposti alla verifica straordinaria dello stato manutentivo dell’infrastruttura.
</v>
      </c>
      <c r="G104" s="53" t="s">
        <v>945</v>
      </c>
      <c r="H104" s="91" t="s">
        <v>672</v>
      </c>
      <c r="I104" s="1" t="str">
        <f t="shared" si="5"/>
        <v>diverso</v>
      </c>
      <c r="J104" s="2"/>
      <c r="K104" s="34"/>
      <c r="L104" s="42"/>
      <c r="M104" s="43" t="s">
        <v>943</v>
      </c>
      <c r="N104" s="23" t="str">
        <f t="shared" si="4"/>
        <v>3.3.74.30</v>
      </c>
      <c r="O104" s="23" t="str">
        <f>VLOOKUP(N104,'3.RCF 2a consul. vs RCF 2012'!$I$4:$I$313,1,FALSE)</f>
        <v>3.3.74.30</v>
      </c>
      <c r="P104" s="16" t="s">
        <v>945</v>
      </c>
    </row>
    <row r="105" spans="1:16" ht="409.5" x14ac:dyDescent="0.35">
      <c r="A105" s="90" t="s">
        <v>946</v>
      </c>
      <c r="B105" s="53" t="s">
        <v>947</v>
      </c>
      <c r="C105" s="9" t="s">
        <v>674</v>
      </c>
      <c r="D105" s="9"/>
      <c r="E105" s="24" t="str">
        <f>'1.RCF 2a consul. con rif.europ.'!A95</f>
        <v>2.6.1</v>
      </c>
      <c r="F105" s="30" t="str">
        <f>VLOOKUP(E105,'1.RCF 2a consul. con rif.europ.'!$A$3:$B$293,2,FALSE)</f>
        <v xml:space="preserve">Il personale dell'infrastruttura ed il personale in servizio a bordo dei convogli deve disporre dei dispositivi, immediatamente utilizzabili in caso di necessità, atti a ordinare l’arresto degli altri convogli  in caso di emergenza, in relazione alle caratteristiche delle linee ed in base alle mansioni svolte. </v>
      </c>
      <c r="G105" s="53" t="s">
        <v>948</v>
      </c>
      <c r="H105" s="91" t="s">
        <v>672</v>
      </c>
      <c r="I105" s="1" t="str">
        <f t="shared" si="5"/>
        <v>diverso</v>
      </c>
      <c r="J105" s="2"/>
      <c r="K105" s="34"/>
      <c r="L105" s="42"/>
      <c r="M105" s="43" t="s">
        <v>946</v>
      </c>
      <c r="N105" s="23" t="str">
        <f t="shared" si="4"/>
        <v>2.6.14.31</v>
      </c>
      <c r="O105" s="23" t="str">
        <f>VLOOKUP(N105,'3.RCF 2a consul. vs RCF 2012'!$I$4:$I$313,1,FALSE)</f>
        <v>2.6.14.31</v>
      </c>
      <c r="P105" s="16" t="s">
        <v>948</v>
      </c>
    </row>
    <row r="106" spans="1:16" ht="409.5" x14ac:dyDescent="0.35">
      <c r="A106" s="90" t="s">
        <v>949</v>
      </c>
      <c r="B106" s="92"/>
      <c r="C106" s="9" t="s">
        <v>950</v>
      </c>
      <c r="D106" s="9" t="s">
        <v>951</v>
      </c>
      <c r="E106" s="24" t="str">
        <f>+'1.RCF 2a consul. con rif.europ.'!A74</f>
        <v>2.3.9</v>
      </c>
      <c r="F106" s="30" t="str">
        <f>VLOOKUP(E106,'1.RCF 2a consul. con rif.europ.'!$A$3:$B$293,2,FALSE)</f>
        <v xml:space="preserve">La circolazione dei convogli aventi in composizione veicoli storici e turistici deve avvenire in conformità alle specifiche norme oltre a quanto previsto dal presente regolamento in quanto applicabile. </v>
      </c>
      <c r="G106" s="53" t="s">
        <v>952</v>
      </c>
      <c r="H106" s="91" t="s">
        <v>672</v>
      </c>
      <c r="I106" s="1" t="str">
        <f t="shared" si="5"/>
        <v>diverso</v>
      </c>
      <c r="J106" s="2"/>
      <c r="K106" s="34"/>
      <c r="L106" s="42"/>
      <c r="M106" s="43" t="s">
        <v>949</v>
      </c>
      <c r="N106" s="23" t="str">
        <f t="shared" si="4"/>
        <v>2.3.94.31 bis</v>
      </c>
      <c r="O106" s="23" t="str">
        <f>VLOOKUP(N106,'3.RCF 2a consul. vs RCF 2012'!$I$4:$I$313,1,FALSE)</f>
        <v>2.3.94.31 bis</v>
      </c>
      <c r="P106" s="16" t="s">
        <v>952</v>
      </c>
    </row>
    <row r="107" spans="1:16" ht="409.5" x14ac:dyDescent="0.35">
      <c r="A107" s="90" t="s">
        <v>953</v>
      </c>
      <c r="B107" s="53" t="s">
        <v>954</v>
      </c>
      <c r="C107" s="9" t="s">
        <v>674</v>
      </c>
      <c r="D107" s="9"/>
      <c r="E107" s="24" t="str">
        <f>'1.RCF 2a consul. con rif.europ.'!A77</f>
        <v>2.4.2</v>
      </c>
      <c r="F107" s="30" t="str">
        <f>VLOOKUP(E107,'1.RCF 2a consul. con rif.europ.'!$A$3:$B$293,2,FALSE)</f>
        <v>Lo svolgimento su un tratto di binario di attività differenti dalla circolazione dei treni e delle manovre o la sospensione sullo stesso dell’esercizio ferroviario devono avvenire nel rispetto dei seguenti principi:
a) sul tratto di binario interessato deve essere inibito, tramite i sistemi di segnalamento e protezione, l’inoltro dei treni e delle manovre;
b) le attività svolte, inclusa l’eventuale circolazione o sosta di veicoli sul tratto di binario interessato, devono avvenire in condizioni di sicurezza rispetto alla circolazione dei treni e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 punti che delimitano il tratto di binario interessato;
d) l’eventuale circolazione dei veicoli e la loro sosta sul tratto di binario interessato deve essere disciplinata, oltre che nel rispetto di quanto stabilito nel presente punto 2, anche di quanto disposto negli ulteriori punti del presente regolamento, se applicabili in funzione delle caratteristiche dei veicoli e della attività da svolgere. Qualora in tali circostanze il regolatore della circolazione dell’area soggetta alle attività di cui al presente punto sia diverso da quello che regola la circolazione nel normale esercizio, deve essere disciplinato ai sensi del punto 2.2 lo scambio di informazioni necessarie a garantire la sicurezza della circolazione nello svolgimento dell’attività di competenza.</v>
      </c>
      <c r="G107" s="53" t="s">
        <v>955</v>
      </c>
      <c r="H107" s="91" t="s">
        <v>672</v>
      </c>
      <c r="I107" s="1" t="str">
        <f t="shared" si="5"/>
        <v>diverso</v>
      </c>
      <c r="J107" s="9" t="s">
        <v>956</v>
      </c>
      <c r="K107" s="35" t="s">
        <v>957</v>
      </c>
      <c r="L107" s="42"/>
      <c r="M107" s="43" t="s">
        <v>953</v>
      </c>
      <c r="N107" s="23" t="str">
        <f t="shared" si="4"/>
        <v>2.4.24.32</v>
      </c>
      <c r="O107" s="23" t="str">
        <f>VLOOKUP(N107,'3.RCF 2a consul. vs RCF 2012'!$I$4:$I$313,1,FALSE)</f>
        <v>2.4.24.32</v>
      </c>
      <c r="P107" s="16" t="s">
        <v>955</v>
      </c>
    </row>
    <row r="108" spans="1:16" ht="409.5" x14ac:dyDescent="0.35">
      <c r="A108" s="90" t="s">
        <v>958</v>
      </c>
      <c r="B108" s="53" t="s">
        <v>959</v>
      </c>
      <c r="C108" s="9" t="s">
        <v>674</v>
      </c>
      <c r="D108" s="9"/>
      <c r="E108" s="24" t="str">
        <f>'1.RCF 2a consul. con rif.europ.'!A78</f>
        <v>2.4.3</v>
      </c>
      <c r="F108" s="30" t="str">
        <f>VLOOKUP(E108,'1.RCF 2a consul. con rif.europ.'!$A$3:$B$293,2,FALSE)</f>
        <v>La ripresa della circolazione dei treni o delle manovre sul tratto di binario precedentemente assoggettato alle attività di cui al punto 2.4.2 deve essere subordinata all’acquisizione dell’evidenza di quanto richiesto al punto 2.3.1 e, in particolare, della libertà del binario da persone, attrezzature, veicoli o altri ostacoli e del ripristino delle normali caratteristiche di sicurezza dell’infrastruttura.</v>
      </c>
      <c r="G108" s="53" t="s">
        <v>960</v>
      </c>
      <c r="H108" s="91" t="s">
        <v>672</v>
      </c>
      <c r="I108" s="1" t="str">
        <f t="shared" si="5"/>
        <v>diverso</v>
      </c>
      <c r="J108" s="2"/>
      <c r="K108" s="34"/>
      <c r="L108" s="42"/>
      <c r="M108" s="43" t="s">
        <v>958</v>
      </c>
      <c r="N108" s="23" t="str">
        <f t="shared" si="4"/>
        <v>2.4.34.33</v>
      </c>
      <c r="O108" s="23" t="str">
        <f>VLOOKUP(N108,'3.RCF 2a consul. vs RCF 2012'!$I$4:$I$313,1,FALSE)</f>
        <v>2.4.34.33</v>
      </c>
      <c r="P108" s="16" t="s">
        <v>960</v>
      </c>
    </row>
    <row r="109" spans="1:16" ht="409.5" x14ac:dyDescent="0.35">
      <c r="A109" s="90" t="s">
        <v>639</v>
      </c>
      <c r="B109" s="53" t="s">
        <v>961</v>
      </c>
      <c r="C109" s="9" t="s">
        <v>674</v>
      </c>
      <c r="D109" s="9"/>
      <c r="E109" s="24" t="str">
        <f>'1.RCF 2a consul. con rif.europ.'!A148</f>
        <v>3.6.1</v>
      </c>
      <c r="F109" s="30" t="str">
        <f>VLOOKUP(E109,'1.RCF 2a consul. con rif.europ.'!$A$3:$B$293,2,FALSE)</f>
        <v xml:space="preserve">Ciascuna delle indicazioni fornite dal sistema di segnalamento deve essere inequivocabilmente indirizzata ad un solo convoglio ed avere un significato univocamente determinato. </v>
      </c>
      <c r="G109" s="53" t="s">
        <v>962</v>
      </c>
      <c r="H109" s="91" t="s">
        <v>672</v>
      </c>
      <c r="I109" s="1" t="str">
        <f t="shared" ref="I109:I126" si="6">IF(C109&lt;&gt;"=",IF(C109=F109,"uguale","diverso"),IF(B109=F109,"uguale","diverso"))</f>
        <v>diverso</v>
      </c>
      <c r="J109" s="2"/>
      <c r="K109" s="34"/>
      <c r="L109" s="42"/>
      <c r="M109" s="43" t="s">
        <v>639</v>
      </c>
      <c r="N109" s="23" t="str">
        <f t="shared" si="4"/>
        <v>3.6.15.1</v>
      </c>
      <c r="O109" s="23" t="str">
        <f>VLOOKUP(N109,'3.RCF 2a consul. vs RCF 2012'!$I$4:$I$313,1,FALSE)</f>
        <v>3.6.15.1</v>
      </c>
      <c r="P109" s="16" t="s">
        <v>962</v>
      </c>
    </row>
    <row r="110" spans="1:16" ht="319" x14ac:dyDescent="0.35">
      <c r="A110" s="90" t="s">
        <v>649</v>
      </c>
      <c r="B110" s="53" t="s">
        <v>963</v>
      </c>
      <c r="C110" s="9" t="s">
        <v>674</v>
      </c>
      <c r="D110" s="9"/>
      <c r="E110" s="24" t="str">
        <f>'1.RCF 2a consul. con rif.europ.'!A149</f>
        <v>3.6.2</v>
      </c>
      <c r="F110" s="30" t="str">
        <f>VLOOKUP(E110,'1.RCF 2a consul. con rif.europ.'!$A$3:$B$293,2,FALSE)</f>
        <v xml:space="preserve">Le indicazioni fornite dal sistema di segnalamento devono essere tempestivamente comunicate ai convogli in modo da consentire l’adempimento delle azioni conseguenti. A tal fine le indicazioni stesse possono essere anticipate da indicazioni di avviso. L’entità dell’anticipo deve essere stabilita tenendo conto delle caratteristiche della linea e dei convogli ammessi a circolare sulla stessa. </v>
      </c>
      <c r="G110" s="53" t="s">
        <v>739</v>
      </c>
      <c r="H110" s="91" t="s">
        <v>672</v>
      </c>
      <c r="I110" s="1" t="str">
        <f t="shared" si="6"/>
        <v>diverso</v>
      </c>
      <c r="J110" s="2"/>
      <c r="K110" s="34"/>
      <c r="L110" s="42"/>
      <c r="M110" s="43" t="s">
        <v>649</v>
      </c>
      <c r="N110" s="23" t="str">
        <f t="shared" si="4"/>
        <v>3.6.25.2</v>
      </c>
      <c r="O110" s="23" t="str">
        <f>VLOOKUP(N110,'3.RCF 2a consul. vs RCF 2012'!$I$4:$I$313,1,FALSE)</f>
        <v>3.6.25.2</v>
      </c>
      <c r="P110" s="16" t="s">
        <v>739</v>
      </c>
    </row>
    <row r="111" spans="1:16" ht="409.5" x14ac:dyDescent="0.35">
      <c r="A111" s="90" t="s">
        <v>964</v>
      </c>
      <c r="B111" s="53" t="s">
        <v>965</v>
      </c>
      <c r="C111" s="9" t="s">
        <v>674</v>
      </c>
      <c r="D111" s="9"/>
      <c r="E111" s="24" t="str">
        <f>'1.RCF 2a consul. con rif.europ.'!A150</f>
        <v>3.6.3</v>
      </c>
      <c r="F111" s="30" t="str">
        <f>VLOOKUP(E111,'1.RCF 2a consul. con rif.europ.'!$A$3:$B$293,2,FALSE)</f>
        <v>Ogni indicazione fornita dal sistema di segnalamento deve essere visibile dall’agente di condotta con continuità, dal suo posto di guida, per un periodo di tempo che permetta all’agente di condotta stesso di recepirne completamente e correttamente il significato.</v>
      </c>
      <c r="G111" s="53" t="s">
        <v>966</v>
      </c>
      <c r="H111" s="91" t="s">
        <v>672</v>
      </c>
      <c r="I111" s="1" t="str">
        <f t="shared" si="6"/>
        <v>diverso</v>
      </c>
      <c r="J111" s="2"/>
      <c r="K111" s="34"/>
      <c r="L111" s="42"/>
      <c r="M111" s="43" t="s">
        <v>964</v>
      </c>
      <c r="N111" s="23" t="str">
        <f t="shared" si="4"/>
        <v>3.6.35.3</v>
      </c>
      <c r="O111" s="23" t="str">
        <f>VLOOKUP(N111,'3.RCF 2a consul. vs RCF 2012'!$I$4:$I$313,1,FALSE)</f>
        <v>3.6.35.3</v>
      </c>
      <c r="P111" s="16" t="s">
        <v>966</v>
      </c>
    </row>
    <row r="112" spans="1:16" ht="217.5" x14ac:dyDescent="0.35">
      <c r="A112" s="90" t="s">
        <v>967</v>
      </c>
      <c r="B112" s="53" t="s">
        <v>360</v>
      </c>
      <c r="C112" s="9" t="s">
        <v>674</v>
      </c>
      <c r="D112" s="9"/>
      <c r="E112" s="24" t="str">
        <f>'1.RCF 2a consul. con rif.europ.'!A155</f>
        <v>3.6.8</v>
      </c>
      <c r="F112" s="30" t="str">
        <f>VLOOKUP(E112,'1.RCF 2a consul. con rif.europ.'!$A$3:$B$293,2,FALSE)</f>
        <v>Le indicazioni fornite da sistemi di segnalamento diversi devono essere congruenti tra loro nei tratti di sovrapposizione e nella transizione da un sistema all’altro. La velocità consentita dal sistema cessante non deve essere maggiore della velocità consentita dal sistema subentrante.</v>
      </c>
      <c r="G112" s="53" t="s">
        <v>681</v>
      </c>
      <c r="H112" s="91" t="s">
        <v>672</v>
      </c>
      <c r="I112" s="1" t="str">
        <f t="shared" si="6"/>
        <v>uguale</v>
      </c>
      <c r="J112" s="2"/>
      <c r="K112" s="34"/>
      <c r="L112" s="42"/>
      <c r="M112" s="43" t="s">
        <v>967</v>
      </c>
      <c r="N112" s="23" t="str">
        <f t="shared" si="4"/>
        <v>3.6.85.4</v>
      </c>
      <c r="O112" s="23" t="str">
        <f>VLOOKUP(N112,'3.RCF 2a consul. vs RCF 2012'!$I$4:$I$313,1,FALSE)</f>
        <v>3.6.85.4</v>
      </c>
      <c r="P112" s="16" t="s">
        <v>681</v>
      </c>
    </row>
    <row r="113" spans="1:16" ht="217.5" x14ac:dyDescent="0.35">
      <c r="A113" s="90" t="s">
        <v>968</v>
      </c>
      <c r="B113" s="53" t="s">
        <v>351</v>
      </c>
      <c r="C113" s="9" t="s">
        <v>674</v>
      </c>
      <c r="D113" s="9"/>
      <c r="E113" s="24" t="str">
        <f>'1.RCF 2a consul. con rif.europ.'!A151</f>
        <v>3.6.4</v>
      </c>
      <c r="F113" s="30" t="str">
        <f>VLOOKUP(E113,'1.RCF 2a consul. con rif.europ.'!$A$3:$B$293,2,FALSE)</f>
        <v>Per ciascun segnale di terra devono essere inequivocabilmente identificabili l’ubicazione, il binario cui comanda e la funzione svolta.</v>
      </c>
      <c r="G113" s="53" t="s">
        <v>681</v>
      </c>
      <c r="H113" s="91" t="s">
        <v>672</v>
      </c>
      <c r="I113" s="1" t="str">
        <f t="shared" si="6"/>
        <v>uguale</v>
      </c>
      <c r="J113" s="2"/>
      <c r="K113" s="34"/>
      <c r="L113" s="42"/>
      <c r="M113" s="43" t="s">
        <v>968</v>
      </c>
      <c r="N113" s="23" t="str">
        <f t="shared" si="4"/>
        <v>3.6.45.5</v>
      </c>
      <c r="O113" s="23" t="str">
        <f>VLOOKUP(N113,'3.RCF 2a consul. vs RCF 2012'!$I$4:$I$313,1,FALSE)</f>
        <v>3.6.45.5</v>
      </c>
      <c r="P113" s="16" t="s">
        <v>681</v>
      </c>
    </row>
    <row r="114" spans="1:16" ht="409.5" x14ac:dyDescent="0.35">
      <c r="A114" s="90" t="s">
        <v>969</v>
      </c>
      <c r="B114" s="53" t="s">
        <v>970</v>
      </c>
      <c r="C114" s="9" t="s">
        <v>674</v>
      </c>
      <c r="D114" s="9"/>
      <c r="E114" s="24" t="str">
        <f>'1.RCF 2a consul. con rif.europ.'!A152</f>
        <v>3.6.5</v>
      </c>
      <c r="F114" s="30" t="str">
        <f>VLOOKUP(E114,'1.RCF 2a consul. con rif.europ.'!$A$3:$B$293,2,FALSE)</f>
        <v>L’ubicazione di ciascun segnale di terra deve garantirne la visibilità di cui al punto 3.6.3 in condizioni ambientali esterne normali.</v>
      </c>
      <c r="G114" s="53" t="s">
        <v>971</v>
      </c>
      <c r="H114" s="91" t="s">
        <v>672</v>
      </c>
      <c r="I114" s="1" t="str">
        <f t="shared" si="6"/>
        <v>diverso</v>
      </c>
      <c r="J114" s="2"/>
      <c r="K114" s="34"/>
      <c r="L114" s="42"/>
      <c r="M114" s="43" t="s">
        <v>969</v>
      </c>
      <c r="N114" s="23" t="str">
        <f t="shared" si="4"/>
        <v>3.6.55.6</v>
      </c>
      <c r="O114" s="23" t="str">
        <f>VLOOKUP(N114,'3.RCF 2a consul. vs RCF 2012'!$I$4:$I$313,1,FALSE)</f>
        <v>3.6.55.6</v>
      </c>
      <c r="P114" s="16" t="s">
        <v>971</v>
      </c>
    </row>
    <row r="115" spans="1:16" ht="409.5" x14ac:dyDescent="0.35">
      <c r="A115" s="90" t="s">
        <v>972</v>
      </c>
      <c r="B115" s="53" t="s">
        <v>973</v>
      </c>
      <c r="C115" s="9" t="s">
        <v>674</v>
      </c>
      <c r="D115" s="9"/>
      <c r="E115" s="24" t="str">
        <f>'1.RCF 2a consul. con rif.europ.'!A153</f>
        <v>3.6.6</v>
      </c>
      <c r="F115" s="30" t="str">
        <f>VLOOKUP(E115,'1.RCF 2a consul. con rif.europ.'!$A$3:$B$293,2,FALSE)</f>
        <v>Di ciascun segnale di terra devono essere preventivamente note all’agente di condotta la posizione e la distanza di visibilità minima.</v>
      </c>
      <c r="G115" s="53" t="s">
        <v>974</v>
      </c>
      <c r="H115" s="91" t="s">
        <v>672</v>
      </c>
      <c r="I115" s="1" t="str">
        <f t="shared" si="6"/>
        <v>diverso</v>
      </c>
      <c r="J115" s="9" t="s">
        <v>975</v>
      </c>
      <c r="K115" s="35" t="s">
        <v>976</v>
      </c>
      <c r="L115" s="42"/>
      <c r="M115" s="43" t="s">
        <v>972</v>
      </c>
      <c r="N115" s="23" t="str">
        <f t="shared" si="4"/>
        <v>3.6.65.7</v>
      </c>
      <c r="O115" s="23" t="str">
        <f>VLOOKUP(N115,'3.RCF 2a consul. vs RCF 2012'!$I$4:$I$313,1,FALSE)</f>
        <v>3.6.65.7</v>
      </c>
      <c r="P115" s="16" t="s">
        <v>974</v>
      </c>
    </row>
    <row r="116" spans="1:16" ht="409.5" x14ac:dyDescent="0.35">
      <c r="A116" s="90" t="s">
        <v>977</v>
      </c>
      <c r="B116" s="53" t="s">
        <v>978</v>
      </c>
      <c r="C116" s="9" t="s">
        <v>979</v>
      </c>
      <c r="D116" s="9" t="s">
        <v>980</v>
      </c>
      <c r="E116" s="24" t="str">
        <f>'1.RCF 2a consul. con rif.europ.'!A154</f>
        <v>3.6.7</v>
      </c>
      <c r="F116" s="30" t="str">
        <f>VLOOKUP(E116,'1.RCF 2a consul. con rif.europ.'!$A$3:$B$293,2,FALSE)</f>
        <v xml:space="preserve">Qualora le caratteristiche di stabilità sul terreno e di controllo tecnologico di un segnale di terra non garantiscano la sua presenza e le corrette indicazioni da esso fornite al passaggio dei convogli, esso può essere utilizzato solo per indicare sul terreno vincoli di marcia già notificati ai convogli con le modalità indicate ai punti 3.4.1 o 3.4.2. </v>
      </c>
      <c r="G116" s="53" t="s">
        <v>981</v>
      </c>
      <c r="H116" s="91" t="s">
        <v>672</v>
      </c>
      <c r="I116" s="1" t="str">
        <f t="shared" si="6"/>
        <v>diverso</v>
      </c>
      <c r="J116" s="2"/>
      <c r="K116" s="34"/>
      <c r="L116" s="42"/>
      <c r="M116" s="43" t="s">
        <v>977</v>
      </c>
      <c r="N116" s="23" t="str">
        <f t="shared" si="4"/>
        <v>3.6.75.8</v>
      </c>
      <c r="O116" s="23" t="str">
        <f>VLOOKUP(N116,'3.RCF 2a consul. vs RCF 2012'!$I$4:$I$313,1,FALSE)</f>
        <v>3.6.75.8</v>
      </c>
      <c r="P116" s="16" t="s">
        <v>981</v>
      </c>
    </row>
    <row r="117" spans="1:16" ht="409.5" x14ac:dyDescent="0.35">
      <c r="A117" s="125" t="s">
        <v>982</v>
      </c>
      <c r="B117" s="128" t="s">
        <v>983</v>
      </c>
      <c r="C117" s="128" t="s">
        <v>674</v>
      </c>
      <c r="D117" s="9"/>
      <c r="E117" s="24" t="str">
        <f>'1.RCF 2a consul. con rif.europ.'!A41</f>
        <v>1.3.7</v>
      </c>
      <c r="F117" s="30" t="str">
        <f>VLOOKUP(E117,'1.RCF 2a consul. con rif.europ.'!$A$3:$B$293,2,FALSE)</f>
        <v>La cabina di guida è la parte di un veicolo attrezzata con i dispositivi necessari alla condotta dei convogli.</v>
      </c>
      <c r="G117" s="112" t="s">
        <v>984</v>
      </c>
      <c r="H117" s="91" t="s">
        <v>672</v>
      </c>
      <c r="I117" s="1" t="str">
        <f t="shared" si="6"/>
        <v>diverso</v>
      </c>
      <c r="J117" s="2"/>
      <c r="K117" s="34"/>
      <c r="L117" s="42"/>
      <c r="M117" s="43" t="s">
        <v>982</v>
      </c>
      <c r="N117" s="23" t="str">
        <f t="shared" si="4"/>
        <v>1.3.76.1</v>
      </c>
      <c r="O117" s="23" t="str">
        <f>VLOOKUP(N117,'3.RCF 2a consul. vs RCF 2012'!$I$4:$I$313,1,FALSE)</f>
        <v>1.3.76.1</v>
      </c>
      <c r="P117" s="16" t="s">
        <v>984</v>
      </c>
    </row>
    <row r="118" spans="1:16" ht="409.5" x14ac:dyDescent="0.35">
      <c r="A118" s="125"/>
      <c r="B118" s="128"/>
      <c r="C118" s="128"/>
      <c r="D118" s="9"/>
      <c r="E118" s="24" t="str">
        <f>+'1.RCF 2a consul. con rif.europ.'!A124</f>
        <v>3.3.1</v>
      </c>
      <c r="F118" s="30" t="str">
        <f>VLOOKUP(E118,'1.RCF 2a consul. con rif.europ.'!$A$3:$B$293,2,FALSE)</f>
        <v xml:space="preserve">Un veicolo dotato di cabina di guida deve essere munito delle seguenti apparecchiature:
a) sottosistema di bordo del sistema di protezione della marcia;
b) sistema di visualizzazione della velocità istantanea del veicolo;
c)  dispositivo di comando del sistema di frenatura;
d) sistema di registrazione della velocità istantanea del veicolo e degli eventi di condotta;
e) dispositivo di controllo della vigilanza dell’agente di condotta;
f) dispositivo per le segnalazioni acustiche;
g) fanali per la segnalazione di testa.
</v>
      </c>
      <c r="G118" s="112"/>
      <c r="H118" s="91" t="s">
        <v>789</v>
      </c>
      <c r="I118" s="1" t="str">
        <f t="shared" si="6"/>
        <v>diverso</v>
      </c>
      <c r="J118" s="2"/>
      <c r="K118" s="34"/>
      <c r="L118" s="42"/>
      <c r="M118" s="43" t="s">
        <v>982</v>
      </c>
      <c r="N118" s="23" t="str">
        <f t="shared" si="4"/>
        <v>3.3.16.1</v>
      </c>
      <c r="O118" s="23" t="str">
        <f>VLOOKUP(N118,'3.RCF 2a consul. vs RCF 2012'!$I$4:$I$313,1,FALSE)</f>
        <v>3.3.16.1</v>
      </c>
      <c r="P118" s="16" t="s">
        <v>984</v>
      </c>
    </row>
    <row r="119" spans="1:16" ht="409.5" x14ac:dyDescent="0.35">
      <c r="A119" s="125"/>
      <c r="B119" s="128"/>
      <c r="C119" s="128"/>
      <c r="D119" s="9"/>
      <c r="E119" s="24" t="str">
        <f>+'1.RCF 2a consul. con rif.europ.'!A175</f>
        <v>3.8.9</v>
      </c>
      <c r="F119" s="30" t="str">
        <f>VLOOKUP(E119,'1.RCF 2a consul. con rif.europ.'!$A$3:$B$293,2,FALSE)</f>
        <v>Un veicolo dotato di cabina di guida destinata alla condotta di treni deve essere dotato delle seguenti apparecchiature oltre a quelle di cui al punto 3.3.1:
a) dispositivi per la visualizzazione in cabina di guida di informazioni inerenti alla sicurezza della circolazione ricevute dai dispositivi di terra;
b) dispositivi idonei ad assicurare la comunicazione terra-treno.</v>
      </c>
      <c r="G119" s="112"/>
      <c r="H119" s="91" t="s">
        <v>672</v>
      </c>
      <c r="I119" s="1" t="str">
        <f t="shared" si="6"/>
        <v>diverso</v>
      </c>
      <c r="J119" s="2"/>
      <c r="K119" s="34"/>
      <c r="L119" s="42"/>
      <c r="M119" s="43" t="s">
        <v>982</v>
      </c>
      <c r="N119" s="23" t="str">
        <f t="shared" si="4"/>
        <v>3.8.96.1</v>
      </c>
      <c r="O119" s="23" t="str">
        <f>VLOOKUP(N119,'3.RCF 2a consul. vs RCF 2012'!$I$4:$I$313,1,FALSE)</f>
        <v>3.8.96.1</v>
      </c>
      <c r="P119" s="16" t="s">
        <v>984</v>
      </c>
    </row>
    <row r="120" spans="1:16" ht="409.5" x14ac:dyDescent="0.35">
      <c r="A120" s="90" t="s">
        <v>985</v>
      </c>
      <c r="B120" s="53" t="s">
        <v>986</v>
      </c>
      <c r="C120" s="9" t="s">
        <v>674</v>
      </c>
      <c r="D120" s="9"/>
      <c r="E120" s="24" t="str">
        <f>'1.RCF 2a consul. con rif.europ.'!A157</f>
        <v>3.7.1</v>
      </c>
      <c r="F120" s="30" t="str">
        <f>VLOOKUP(E120,'1.RCF 2a consul. con rif.europ.'!$A$3:$B$293,2,FALSE)</f>
        <v>La circolazione del treno deve avvenire nel rispetto dei vincoli derivanti dalla sua composizione e, in particolare:
a) dal numero delle unità di trazione e dalla loro distribuzione nel treno;
b) dalle caratteristiche dei veicoli in composizione al treno e del loro carico;
c) dalla massa e dalla lunghezza del treno;
d) dalle modalità di distribuzione dei veicoli carichi e vuoti nel treno;
e) dalle caratteristiche dei dispositivi di trazione e repulsione presenti sui veicoli del treno,
tenuto conto dei parametri e delle caratteristiche delle linee da percorrere, al fine di impedire lo spezzamento, lo svio del treno, o, comunque, sollecitazioni trasversali e longitudinali allo stesso tali da compromettere la sua circolazione in sicurezza.</v>
      </c>
      <c r="G120" s="53" t="s">
        <v>987</v>
      </c>
      <c r="H120" s="91" t="s">
        <v>789</v>
      </c>
      <c r="I120" s="1" t="str">
        <f t="shared" si="6"/>
        <v>diverso</v>
      </c>
      <c r="J120" s="2"/>
      <c r="K120" s="34"/>
      <c r="L120" s="42"/>
      <c r="M120" s="43" t="s">
        <v>985</v>
      </c>
      <c r="N120" s="23" t="str">
        <f t="shared" si="4"/>
        <v>3.7.16.2</v>
      </c>
      <c r="O120" s="23" t="str">
        <f>VLOOKUP(N120,'3.RCF 2a consul. vs RCF 2012'!$I$4:$I$313,1,FALSE)</f>
        <v>3.7.16.2</v>
      </c>
      <c r="P120" s="16" t="s">
        <v>987</v>
      </c>
    </row>
    <row r="121" spans="1:16" ht="409.5" x14ac:dyDescent="0.35">
      <c r="A121" s="90" t="s">
        <v>988</v>
      </c>
      <c r="B121" s="53" t="s">
        <v>989</v>
      </c>
      <c r="C121" s="9" t="s">
        <v>674</v>
      </c>
      <c r="D121" s="9"/>
      <c r="E121" s="24" t="str">
        <f>'1.RCF 2a consul. con rif.europ.'!A82</f>
        <v>2.5.3</v>
      </c>
      <c r="F121" s="30" t="str">
        <f>VLOOKUP(E121,'1.RCF 2a consul. con rif.europ.'!$A$3:$B$293,2,FALSE)</f>
        <v>Tutte le attrezzature inattive a bordo di ciascun veicolo devono essere condizionate in modo da non pregiudicare la sicurezza dell’esercizio ferroviario.</v>
      </c>
      <c r="G121" s="53" t="s">
        <v>990</v>
      </c>
      <c r="H121" s="91" t="s">
        <v>672</v>
      </c>
      <c r="I121" s="1" t="str">
        <f t="shared" si="6"/>
        <v>diverso</v>
      </c>
      <c r="J121" s="2"/>
      <c r="K121" s="34"/>
      <c r="L121" s="42"/>
      <c r="M121" s="43" t="s">
        <v>988</v>
      </c>
      <c r="N121" s="23" t="str">
        <f t="shared" si="4"/>
        <v>2.5.36.3</v>
      </c>
      <c r="O121" s="23" t="str">
        <f>VLOOKUP(N121,'3.RCF 2a consul. vs RCF 2012'!$I$4:$I$313,1,FALSE)</f>
        <v>2.5.36.3</v>
      </c>
      <c r="P121" s="16" t="s">
        <v>990</v>
      </c>
    </row>
    <row r="122" spans="1:16" ht="409.5" x14ac:dyDescent="0.35">
      <c r="A122" s="90" t="s">
        <v>991</v>
      </c>
      <c r="B122" s="53" t="s">
        <v>992</v>
      </c>
      <c r="C122" s="9" t="s">
        <v>993</v>
      </c>
      <c r="D122" s="9" t="s">
        <v>994</v>
      </c>
      <c r="E122" s="24" t="str">
        <f>'1.RCF 2a consul. con rif.europ.'!A116</f>
        <v>3.1.9</v>
      </c>
      <c r="F122" s="30" t="str">
        <f>VLOOKUP(E122,'1.RCF 2a consul. con rif.europ.'!$A$3:$B$293,2,FALSE)</f>
        <v xml:space="preserve">I veicoli che, in assetto di servizio, non rispettano i limiti di profilo o di massa di cui al punto 3.1.4 sono denominati “trasporti eccezionali” e sono ammessi a circolare solo previa individuazione e adozione delle specifiche procedure di interfaccia e modalità di circolazione atte a garantire la sicurezza della circolazione, inclusa la corretta interazione tra veicoli ed infrastruttura. </v>
      </c>
      <c r="G122" s="53" t="s">
        <v>843</v>
      </c>
      <c r="H122" s="91" t="s">
        <v>672</v>
      </c>
      <c r="I122" s="1" t="str">
        <f t="shared" si="6"/>
        <v>diverso</v>
      </c>
      <c r="J122" s="2"/>
      <c r="K122" s="34"/>
      <c r="L122" s="42"/>
      <c r="M122" s="43" t="s">
        <v>991</v>
      </c>
      <c r="N122" s="23" t="str">
        <f t="shared" si="4"/>
        <v>3.1.96.4</v>
      </c>
      <c r="O122" s="23" t="str">
        <f>VLOOKUP(N122,'3.RCF 2a consul. vs RCF 2012'!$I$4:$I$313,1,FALSE)</f>
        <v>3.1.96.4</v>
      </c>
      <c r="P122" s="16" t="s">
        <v>843</v>
      </c>
    </row>
    <row r="123" spans="1:16" ht="409.5" x14ac:dyDescent="0.35">
      <c r="A123" s="90" t="s">
        <v>995</v>
      </c>
      <c r="B123" s="53" t="s">
        <v>996</v>
      </c>
      <c r="C123" s="9" t="s">
        <v>997</v>
      </c>
      <c r="D123" s="9" t="s">
        <v>998</v>
      </c>
      <c r="E123" s="24" t="str">
        <f>'1.RCF 2a consul. con rif.europ.'!A117</f>
        <v>3.1.10</v>
      </c>
      <c r="F123" s="30" t="str">
        <f>VLOOKUP(E123,'1.RCF 2a consul. con rif.europ.'!$A$3:$B$293,2,FALSE)</f>
        <v xml:space="preserve">I trasporti combinati codificati, qualora il relativo profilo ecceda la sagoma limite ammessa sulle linee da percorrere, sono ammessi a circolarvi a condizione che siano conformi ai requisiti di codifica su di esse previsti. In caso di mancato rispetto delle condizioni di codifica, il trasporto è a tutti gli effetti classificato eccezionale e, pertanto, può circolare solo alle condizioni del precedente punto 3.1.9. </v>
      </c>
      <c r="G123" s="53" t="s">
        <v>981</v>
      </c>
      <c r="H123" s="91" t="s">
        <v>672</v>
      </c>
      <c r="I123" s="1" t="str">
        <f t="shared" si="6"/>
        <v>diverso</v>
      </c>
      <c r="J123" s="2"/>
      <c r="K123" s="34"/>
      <c r="L123" s="42"/>
      <c r="M123" s="43" t="s">
        <v>995</v>
      </c>
      <c r="N123" s="23" t="str">
        <f t="shared" si="4"/>
        <v>3.1.106.5</v>
      </c>
      <c r="O123" s="23" t="str">
        <f>VLOOKUP(N123,'3.RCF 2a consul. vs RCF 2012'!$I$4:$I$313,1,FALSE)</f>
        <v>3.1.106.5</v>
      </c>
      <c r="P123" s="16" t="s">
        <v>981</v>
      </c>
    </row>
    <row r="124" spans="1:16" ht="409.5" x14ac:dyDescent="0.35">
      <c r="A124" s="125" t="s">
        <v>999</v>
      </c>
      <c r="B124" s="128" t="s">
        <v>1000</v>
      </c>
      <c r="C124" s="128" t="s">
        <v>674</v>
      </c>
      <c r="D124" s="9"/>
      <c r="E124" s="24" t="str">
        <f>'1.RCF 2a consul. con rif.europ.'!A44</f>
        <v>1.3.10</v>
      </c>
      <c r="F124" s="30" t="str">
        <f>VLOOKUP(E124,'1.RCF 2a consul. con rif.europ.'!$A$3:$B$293,2,FALSE)</f>
        <v>Il sistema di frenatura di un convoglio è detto “freno continuo automatico” quando risponde ai seguenti requisiti:
a) è comandato direttamente dall’agente di condotta tramite un dispositivo posto in cabina di guida;
b) agisce su tutto il treno comandando i dispositivi di frenatura dei veicoli del treno; 
c) entra in azione spontaneamente in caso di spezzamento del treno, assicurando l’arresto in sicurezza di ogni sua parte;
d) è regolabile con gradualità sia in fase di frenatura che di sfrenatura;
e) mantiene l’efficienza e l’efficacia anche dopo ripetute frenature e sfrenature.</v>
      </c>
      <c r="G124" s="112" t="s">
        <v>1001</v>
      </c>
      <c r="H124" s="91" t="s">
        <v>789</v>
      </c>
      <c r="I124" s="1" t="str">
        <f t="shared" si="6"/>
        <v>diverso</v>
      </c>
      <c r="J124" s="2"/>
      <c r="K124" s="34"/>
      <c r="L124" s="42"/>
      <c r="M124" s="43" t="s">
        <v>999</v>
      </c>
      <c r="N124" s="23" t="str">
        <f t="shared" si="4"/>
        <v>1.3.106.6</v>
      </c>
      <c r="O124" s="23" t="str">
        <f>VLOOKUP(N124,'3.RCF 2a consul. vs RCF 2012'!$I$4:$I$313,1,FALSE)</f>
        <v>1.3.106.6</v>
      </c>
      <c r="P124" s="16" t="s">
        <v>1001</v>
      </c>
    </row>
    <row r="125" spans="1:16" ht="409.5" x14ac:dyDescent="0.35">
      <c r="A125" s="125"/>
      <c r="B125" s="128"/>
      <c r="C125" s="128"/>
      <c r="D125" s="9"/>
      <c r="E125" s="24" t="str">
        <f>+'1.RCF 2a consul. con rif.europ.'!A158</f>
        <v>3.7.2</v>
      </c>
      <c r="F125" s="30" t="str">
        <f>VLOOKUP(E125,'1.RCF 2a consul. con rif.europ.'!$A$3:$B$293,2,FALSE)</f>
        <v>Tutti i veicoli di un treno o di una manovra, escluse le manovre a spinta e a gravità di cui al punto 3.9.1 lettere c) e d), devono essere dotati di “freno continuo automatico” di cui al punto 1.3.10.</v>
      </c>
      <c r="G125" s="112"/>
      <c r="H125" s="91" t="s">
        <v>672</v>
      </c>
      <c r="I125" s="1" t="str">
        <f t="shared" si="6"/>
        <v>diverso</v>
      </c>
      <c r="J125" s="2"/>
      <c r="K125" s="34"/>
      <c r="L125" s="42"/>
      <c r="M125" s="43" t="s">
        <v>999</v>
      </c>
      <c r="N125" s="23" t="str">
        <f t="shared" si="4"/>
        <v>3.7.26.6</v>
      </c>
      <c r="O125" s="23" t="str">
        <f>VLOOKUP(N125,'3.RCF 2a consul. vs RCF 2012'!$I$4:$I$313,1,FALSE)</f>
        <v>3.7.26.6</v>
      </c>
      <c r="P125" s="16" t="s">
        <v>1001</v>
      </c>
    </row>
    <row r="126" spans="1:16" ht="409.5" x14ac:dyDescent="0.35">
      <c r="A126" s="125" t="s">
        <v>1002</v>
      </c>
      <c r="B126" s="115" t="s">
        <v>1003</v>
      </c>
      <c r="C126" s="113" t="s">
        <v>674</v>
      </c>
      <c r="D126" s="9"/>
      <c r="E126" s="24" t="str">
        <f>'1.RCF 2a consul. con rif.europ.'!A171</f>
        <v>3.8.6</v>
      </c>
      <c r="F126" s="30" t="str">
        <f>VLOOKUP(E126,'1.RCF 2a consul. con rif.europ.'!$A$3:$B$293,2,FALSE)</f>
        <v>La velocità massima ammessa per ogni treno in ogni punto della linea da percorrere è il valore più basso tra i limiti stabiliti in conformità al presente regolamento e alle altre eventuali condizioni. 
Essa deve essere tale da consentire l’arresto e le riduzioni di velocità negli spazi disponibili (distanza di frenatura), tenuto conto:
a) della capacità frenante garantita dal sistema di frenatura del treno;
b) delle caratteristiche tecniche dei veicoli in composizione al treno e del loro carico;
c) dei parametri e delle caratteristiche tecniche delle linee da percorrere;
d) della massa e della lunghezza del treno;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v>
      </c>
      <c r="G126" s="115" t="s">
        <v>1004</v>
      </c>
      <c r="H126" s="91" t="s">
        <v>672</v>
      </c>
      <c r="I126" s="1" t="str">
        <f t="shared" si="6"/>
        <v>diverso</v>
      </c>
      <c r="J126" s="2"/>
      <c r="K126" s="34"/>
      <c r="L126" s="42"/>
      <c r="M126" s="43" t="s">
        <v>1002</v>
      </c>
      <c r="N126" s="23" t="str">
        <f t="shared" si="4"/>
        <v>3.8.66.7</v>
      </c>
      <c r="O126" s="23" t="str">
        <f>VLOOKUP(N126,'3.RCF 2a consul. vs RCF 2012'!$I$4:$I$313,1,FALSE)</f>
        <v>3.8.66.7</v>
      </c>
      <c r="P126" s="16" t="s">
        <v>1004</v>
      </c>
    </row>
    <row r="127" spans="1:16" ht="409.5" x14ac:dyDescent="0.35">
      <c r="A127" s="125"/>
      <c r="B127" s="116"/>
      <c r="C127" s="114"/>
      <c r="D127" s="9"/>
      <c r="E127" s="24" t="str">
        <f>+'1.RCF 2a consul. con rif.europ.'!A43</f>
        <v>1.3.9</v>
      </c>
      <c r="F127" s="30" t="str">
        <f>VLOOKUP(E127,'1.RCF 2a consul. con rif.europ.'!$A$3:$B$293,2,FALSE)</f>
        <v>Il sistema di frenatura consente di ridurre la velocità del convoglio tramite i dispositivi di frenatura dei veicoli opportunamente collegati.</v>
      </c>
      <c r="G127" s="116"/>
      <c r="H127" s="91"/>
      <c r="I127" s="1"/>
      <c r="J127" s="2"/>
      <c r="K127" s="34"/>
      <c r="L127" s="42"/>
      <c r="M127" s="43" t="s">
        <v>1002</v>
      </c>
      <c r="N127" s="23" t="str">
        <f t="shared" si="4"/>
        <v>1.3.96.7</v>
      </c>
      <c r="O127" s="23" t="str">
        <f>VLOOKUP(N127,'3.RCF 2a consul. vs RCF 2012'!$I$4:$I$313,1,FALSE)</f>
        <v>1.3.96.7</v>
      </c>
      <c r="P127" s="16" t="s">
        <v>1004</v>
      </c>
    </row>
    <row r="128" spans="1:16" ht="409.5" x14ac:dyDescent="0.35">
      <c r="A128" s="90" t="s">
        <v>1005</v>
      </c>
      <c r="B128" s="53" t="s">
        <v>1006</v>
      </c>
      <c r="C128" s="9" t="s">
        <v>674</v>
      </c>
      <c r="D128" s="9"/>
      <c r="E128" s="24" t="str">
        <f>'1.RCF 2a consul. con rif.europ.'!A159</f>
        <v>3.7.3</v>
      </c>
      <c r="F128" s="30" t="str">
        <f>VLOOKUP(E128,'1.RCF 2a consul. con rif.europ.'!$A$3:$B$293,2,FALSE)</f>
        <v>Deve essere impedito ogni indebito utilizzo degli eventuali dispositivi di comando del sistema di frenatura delle cabine di guida non di testa, o presenti in postazioni dedicate.</v>
      </c>
      <c r="G128" s="53" t="s">
        <v>1007</v>
      </c>
      <c r="H128" s="91" t="s">
        <v>672</v>
      </c>
      <c r="I128" s="1" t="str">
        <f t="shared" ref="I128:I135" si="7">IF(C128&lt;&gt;"=",IF(C128=F128,"uguale","diverso"),IF(B128=F128,"uguale","diverso"))</f>
        <v>diverso</v>
      </c>
      <c r="J128" s="2"/>
      <c r="K128" s="34"/>
      <c r="L128" s="42"/>
      <c r="M128" s="43" t="s">
        <v>1005</v>
      </c>
      <c r="N128" s="23" t="str">
        <f t="shared" si="4"/>
        <v>3.7.36.8</v>
      </c>
      <c r="O128" s="23" t="str">
        <f>VLOOKUP(N128,'3.RCF 2a consul. vs RCF 2012'!$I$4:$I$313,1,FALSE)</f>
        <v>3.7.36.8</v>
      </c>
      <c r="P128" s="16" t="s">
        <v>1007</v>
      </c>
    </row>
    <row r="129" spans="1:16" ht="409.5" x14ac:dyDescent="0.35">
      <c r="A129" s="90" t="s">
        <v>1008</v>
      </c>
      <c r="B129" s="53" t="s">
        <v>1009</v>
      </c>
      <c r="C129" s="9" t="s">
        <v>674</v>
      </c>
      <c r="D129" s="9"/>
      <c r="E129" s="24"/>
      <c r="F129" s="30" t="s">
        <v>1010</v>
      </c>
      <c r="G129" s="53" t="s">
        <v>1011</v>
      </c>
      <c r="H129" s="91" t="s">
        <v>672</v>
      </c>
      <c r="I129" s="1" t="str">
        <f t="shared" si="7"/>
        <v>diverso</v>
      </c>
      <c r="J129" s="2"/>
      <c r="K129" s="34"/>
      <c r="L129" s="42"/>
      <c r="M129" s="43" t="s">
        <v>1008</v>
      </c>
      <c r="N129" s="23" t="str">
        <f t="shared" si="4"/>
        <v>6.9</v>
      </c>
      <c r="O129" s="23" t="e">
        <f>VLOOKUP(N129,'3.RCF 2a consul. vs RCF 2012'!$I$4:$I$313,1,FALSE)</f>
        <v>#N/A</v>
      </c>
      <c r="P129" s="16" t="s">
        <v>1011</v>
      </c>
    </row>
    <row r="130" spans="1:16" ht="333.5" x14ac:dyDescent="0.35">
      <c r="A130" s="90" t="s">
        <v>1012</v>
      </c>
      <c r="B130" s="53" t="s">
        <v>1013</v>
      </c>
      <c r="C130" s="9" t="s">
        <v>674</v>
      </c>
      <c r="D130" s="9"/>
      <c r="E130" s="24" t="str">
        <f>'1.RCF 2a consul. con rif.europ.'!A161</f>
        <v>3.7.5</v>
      </c>
      <c r="F130" s="30" t="str">
        <f>VLOOKUP(E130,'1.RCF 2a consul. con rif.europ.'!$A$3:$B$293,2,FALSE)</f>
        <v xml:space="preserve">La verifica tecnica ad un treno o ad una manovra deve interessare gli organi di sicurezza dei veicoli in composizione, nonché i carichi, le iscrizioni sui veicoli e il rispetto della massa e della sagoma degli stessi. </v>
      </c>
      <c r="G130" s="53" t="s">
        <v>1014</v>
      </c>
      <c r="H130" s="91" t="s">
        <v>672</v>
      </c>
      <c r="I130" s="1" t="str">
        <f t="shared" si="7"/>
        <v>diverso</v>
      </c>
      <c r="J130" s="2"/>
      <c r="K130" s="34"/>
      <c r="L130" s="42"/>
      <c r="M130" s="43" t="s">
        <v>1012</v>
      </c>
      <c r="N130" s="23" t="str">
        <f t="shared" ref="N130:N193" si="8">+E130&amp;M130</f>
        <v>3.7.57.1</v>
      </c>
      <c r="O130" s="23" t="str">
        <f>VLOOKUP(N130,'3.RCF 2a consul. vs RCF 2012'!$I$4:$I$313,1,FALSE)</f>
        <v>3.7.57.1</v>
      </c>
      <c r="P130" s="16" t="s">
        <v>1014</v>
      </c>
    </row>
    <row r="131" spans="1:16" ht="217.5" x14ac:dyDescent="0.35">
      <c r="A131" s="90" t="s">
        <v>1015</v>
      </c>
      <c r="B131" s="53" t="s">
        <v>376</v>
      </c>
      <c r="C131" s="9" t="s">
        <v>674</v>
      </c>
      <c r="D131" s="9"/>
      <c r="E131" s="24" t="str">
        <f>'1.RCF 2a consul. con rif.europ.'!A162</f>
        <v>3.7.6</v>
      </c>
      <c r="F131" s="30" t="str">
        <f>VLOOKUP(E131,'1.RCF 2a consul. con rif.europ.'!$A$3:$B$293,2,FALSE)</f>
        <v xml:space="preserve">La verifica tecnica deve essere inoltre estesa anche al controllo delle caratteristiche della composizione e della frenatura del treno, delle segnalazioni di testa e di coda del treno e della effettuazione della prova del freno. </v>
      </c>
      <c r="G131" s="53" t="s">
        <v>681</v>
      </c>
      <c r="H131" s="91" t="s">
        <v>672</v>
      </c>
      <c r="I131" s="1" t="str">
        <f t="shared" si="7"/>
        <v>uguale</v>
      </c>
      <c r="J131" s="2"/>
      <c r="K131" s="34"/>
      <c r="L131" s="42"/>
      <c r="M131" s="43" t="s">
        <v>1015</v>
      </c>
      <c r="N131" s="23" t="str">
        <f t="shared" si="8"/>
        <v>3.7.67.2</v>
      </c>
      <c r="O131" s="23" t="str">
        <f>VLOOKUP(N131,'3.RCF 2a consul. vs RCF 2012'!$I$4:$I$313,1,FALSE)</f>
        <v>3.7.67.2</v>
      </c>
      <c r="P131" s="16" t="s">
        <v>681</v>
      </c>
    </row>
    <row r="132" spans="1:16" ht="362.5" x14ac:dyDescent="0.35">
      <c r="A132" s="90" t="s">
        <v>1016</v>
      </c>
      <c r="B132" s="53" t="s">
        <v>1017</v>
      </c>
      <c r="C132" s="9" t="s">
        <v>674</v>
      </c>
      <c r="D132" s="9"/>
      <c r="E132" s="24" t="str">
        <f>'1.RCF 2a consul. con rif.europ.'!A160</f>
        <v>3.7.4</v>
      </c>
      <c r="F132" s="30" t="str">
        <f>VLOOKUP(E132,'1.RCF 2a consul. con rif.europ.'!$A$3:$B$293,2,FALSE)</f>
        <v>La partenza di un treno e l’inizio del movimento di una manovra sono subordinati all’acquisizione dell’evidenza che la verifica tecnica agli stessi abbia dimostrato l’esistenza delle condizioni che garantiscono la circolazione in sicurezza.</v>
      </c>
      <c r="G132" s="53" t="s">
        <v>1018</v>
      </c>
      <c r="H132" s="91" t="s">
        <v>672</v>
      </c>
      <c r="I132" s="1" t="str">
        <f t="shared" si="7"/>
        <v>diverso</v>
      </c>
      <c r="J132" s="2"/>
      <c r="K132" s="34"/>
      <c r="L132" s="42"/>
      <c r="M132" s="43" t="s">
        <v>1016</v>
      </c>
      <c r="N132" s="23" t="str">
        <f t="shared" si="8"/>
        <v>3.7.47.3</v>
      </c>
      <c r="O132" s="23" t="str">
        <f>VLOOKUP(N132,'3.RCF 2a consul. vs RCF 2012'!$I$4:$I$313,1,FALSE)</f>
        <v>3.7.47.3</v>
      </c>
      <c r="P132" s="16" t="s">
        <v>1018</v>
      </c>
    </row>
    <row r="133" spans="1:16" ht="217.5" x14ac:dyDescent="0.35">
      <c r="A133" s="90" t="s">
        <v>1019</v>
      </c>
      <c r="B133" s="53" t="s">
        <v>1020</v>
      </c>
      <c r="C133" s="9" t="s">
        <v>674</v>
      </c>
      <c r="D133" s="9"/>
      <c r="E133" s="24" t="str">
        <f>'1.RCF 2a consul. con rif.europ.'!A163</f>
        <v>3.7.7</v>
      </c>
      <c r="F133" s="30" t="str">
        <f>VLOOKUP(E133,'1.RCF 2a consul. con rif.europ.'!$A$3:$B$293,2,FALSE)</f>
        <v>La partenza di ciascun treno è subordinata alla acquisizione dell’evidenza, sia in fase di frenatura che in fase di sfrenatura:
a) del regolare funzionamento dei dispositivi di frenatura dei veicoli in composizione al treno muniti di tali dispositivi;
b) della regolare azione del sistema di frenatura lungo tutto il treno.</v>
      </c>
      <c r="G133" s="53" t="s">
        <v>746</v>
      </c>
      <c r="H133" s="91" t="s">
        <v>789</v>
      </c>
      <c r="I133" s="1" t="str">
        <f t="shared" si="7"/>
        <v>diverso</v>
      </c>
      <c r="J133" s="2"/>
      <c r="K133" s="34"/>
      <c r="L133" s="42"/>
      <c r="M133" s="43" t="s">
        <v>1019</v>
      </c>
      <c r="N133" s="23" t="str">
        <f t="shared" si="8"/>
        <v>3.7.77.4</v>
      </c>
      <c r="O133" s="23" t="str">
        <f>VLOOKUP(N133,'3.RCF 2a consul. vs RCF 2012'!$I$4:$I$313,1,FALSE)</f>
        <v>3.7.77.4</v>
      </c>
      <c r="P133" s="16" t="s">
        <v>746</v>
      </c>
    </row>
    <row r="134" spans="1:16" ht="409.5" x14ac:dyDescent="0.35">
      <c r="A134" s="90" t="s">
        <v>1021</v>
      </c>
      <c r="B134" s="53" t="s">
        <v>1022</v>
      </c>
      <c r="C134" s="9" t="s">
        <v>674</v>
      </c>
      <c r="D134" s="9"/>
      <c r="E134" s="24" t="str">
        <f>'1.RCF 2a consul. con rif.europ.'!A164</f>
        <v>3.7.8</v>
      </c>
      <c r="F134" s="30" t="str">
        <f>VLOOKUP(E134,'1.RCF 2a consul. con rif.europ.'!$A$3:$B$293,2,FALSE)</f>
        <v>Qualora vengano effettuate operazioni o si determinino condizioni di esercizio che possano compromettere il regolare funzionamento del sistema di frenatura, oltre alla necessaria verifica di funzionamento, dopo la partenza dalla località nella quale sia stata eseguita tale verifica, l’agente di condotta, alla prima occasione favorevole, prima di raggiungere la velocità massima e comunque prima di impegnare tratti in discesa, deve verificare l’efficacia del sistema di frenatura.</v>
      </c>
      <c r="G134" s="53" t="s">
        <v>1023</v>
      </c>
      <c r="H134" s="91" t="s">
        <v>679</v>
      </c>
      <c r="I134" s="1" t="str">
        <f t="shared" si="7"/>
        <v>diverso</v>
      </c>
      <c r="J134" s="2"/>
      <c r="K134" s="34"/>
      <c r="L134" s="42"/>
      <c r="M134" s="43" t="s">
        <v>1021</v>
      </c>
      <c r="N134" s="23" t="str">
        <f t="shared" si="8"/>
        <v>3.7.87.5</v>
      </c>
      <c r="O134" s="23" t="str">
        <f>VLOOKUP(N134,'3.RCF 2a consul. vs RCF 2012'!$I$4:$I$313,1,FALSE)</f>
        <v>3.7.87.5</v>
      </c>
      <c r="P134" s="16" t="s">
        <v>1023</v>
      </c>
    </row>
    <row r="135" spans="1:16" ht="409.5" x14ac:dyDescent="0.35">
      <c r="A135" s="125" t="s">
        <v>1024</v>
      </c>
      <c r="B135" s="115" t="s">
        <v>1025</v>
      </c>
      <c r="C135" s="113" t="s">
        <v>1026</v>
      </c>
      <c r="D135" s="9" t="s">
        <v>1027</v>
      </c>
      <c r="E135" s="24" t="str">
        <f>'1.RCF 2a consul. con rif.europ.'!A119</f>
        <v>3.2.1</v>
      </c>
      <c r="F135" s="30" t="str">
        <f>VLOOKUP(E135,'1.RCF 2a consul. con rif.europ.'!$A$3:$B$293,2,FALSE)</f>
        <v>Il regolatore della circolazione deve controllare e deve poter comandare, tramite gli apparati, gli enti di sicurezza posti nei tratti di linea e nelle località di servizio sottoposte alla sua giurisdizione.</v>
      </c>
      <c r="G135" s="115" t="s">
        <v>1028</v>
      </c>
      <c r="H135" s="91" t="s">
        <v>672</v>
      </c>
      <c r="I135" s="1" t="str">
        <f t="shared" si="7"/>
        <v>diverso</v>
      </c>
      <c r="J135" s="2"/>
      <c r="K135" s="34"/>
      <c r="L135" s="42"/>
      <c r="M135" s="43" t="s">
        <v>1024</v>
      </c>
      <c r="N135" s="23" t="str">
        <f t="shared" si="8"/>
        <v>3.2.18.1</v>
      </c>
      <c r="O135" s="23" t="str">
        <f>VLOOKUP(N135,'3.RCF 2a consul. vs RCF 2012'!$I$4:$I$313,1,FALSE)</f>
        <v>3.2.18.1</v>
      </c>
      <c r="P135" s="16" t="s">
        <v>1028</v>
      </c>
    </row>
    <row r="136" spans="1:16" ht="409.5" x14ac:dyDescent="0.35">
      <c r="A136" s="125"/>
      <c r="B136" s="116"/>
      <c r="C136" s="114"/>
      <c r="D136" s="9"/>
      <c r="E136" s="24" t="str">
        <f>+'1.RCF 2a consul. con rif.europ.'!A67</f>
        <v>2.3.2</v>
      </c>
      <c r="F136" s="30" t="str">
        <f>VLOOKUP(E136,'1.RCF 2a consul. con rif.europ.'!$A$3:$B$293,2,FALSE)</f>
        <v>La circolazione ferroviaria deve essere gestita da un regolatore della circolazione.</v>
      </c>
      <c r="G136" s="116"/>
      <c r="H136" s="91"/>
      <c r="I136" s="1"/>
      <c r="J136" s="2"/>
      <c r="K136" s="34"/>
      <c r="L136" s="42"/>
      <c r="M136" s="43" t="s">
        <v>1024</v>
      </c>
      <c r="N136" s="23" t="str">
        <f t="shared" si="8"/>
        <v>2.3.28.1</v>
      </c>
      <c r="O136" s="23" t="str">
        <f>VLOOKUP(N136,'3.RCF 2a consul. vs RCF 2012'!$I$4:$I$313,1,FALSE)</f>
        <v>2.3.28.1</v>
      </c>
      <c r="P136" s="16" t="s">
        <v>1028</v>
      </c>
    </row>
    <row r="137" spans="1:16" ht="217.5" x14ac:dyDescent="0.35">
      <c r="A137" s="90" t="s">
        <v>1029</v>
      </c>
      <c r="B137" s="53" t="s">
        <v>283</v>
      </c>
      <c r="C137" s="9" t="s">
        <v>674</v>
      </c>
      <c r="D137" s="9"/>
      <c r="E137" s="24" t="str">
        <f>'1.RCF 2a consul. con rif.europ.'!A120</f>
        <v>3.2.2</v>
      </c>
      <c r="F137" s="30" t="str">
        <f>VLOOKUP(E137,'1.RCF 2a consul. con rif.europ.'!$A$3:$B$293,2,FALSE)</f>
        <v>Lo stato degli enti di sicurezza e l’avvenuto rilascio dell’“Autorizzazione al movimento” da parte del sistema di segnalamento devono essere rilevabili dal regolatore della circolazione tramite le apposite interfacce degli apparati di sicurezza.</v>
      </c>
      <c r="G137" s="53" t="s">
        <v>746</v>
      </c>
      <c r="H137" s="91" t="s">
        <v>672</v>
      </c>
      <c r="I137" s="1" t="str">
        <f>IF(C137&lt;&gt;"=",IF(C137=F137,"uguale","diverso"),IF(B137=F137,"uguale","diverso"))</f>
        <v>uguale</v>
      </c>
      <c r="J137" s="2"/>
      <c r="K137" s="34"/>
      <c r="L137" s="42"/>
      <c r="M137" s="43" t="s">
        <v>1029</v>
      </c>
      <c r="N137" s="23" t="str">
        <f t="shared" si="8"/>
        <v>3.2.28.2</v>
      </c>
      <c r="O137" s="23" t="str">
        <f>VLOOKUP(N137,'3.RCF 2a consul. vs RCF 2012'!$I$4:$I$313,1,FALSE)</f>
        <v>3.2.28.2</v>
      </c>
      <c r="P137" s="16" t="s">
        <v>746</v>
      </c>
    </row>
    <row r="138" spans="1:16" ht="333.5" x14ac:dyDescent="0.35">
      <c r="A138" s="90" t="s">
        <v>1030</v>
      </c>
      <c r="B138" s="53" t="s">
        <v>1031</v>
      </c>
      <c r="C138" s="9" t="s">
        <v>674</v>
      </c>
      <c r="D138" s="9"/>
      <c r="E138" s="24" t="str">
        <f>'1.RCF 2a consul. con rif.europ.'!A121</f>
        <v>3.2.3</v>
      </c>
      <c r="F138" s="30" t="str">
        <f>VLOOKUP(E138,'1.RCF 2a consul. con rif.europ.'!$A$3:$B$293,2,FALSE)</f>
        <v xml:space="preserve">Tutti i deviatoi di linea e delle località di servizio inseriti sui binari percorsi dai treni e dalle manovre devono essere muniti di dispositivi di sicurezza che assicurano gli elementi mobili. </v>
      </c>
      <c r="G138" s="53" t="s">
        <v>1014</v>
      </c>
      <c r="H138" s="91" t="s">
        <v>672</v>
      </c>
      <c r="I138" s="1" t="str">
        <f>IF(C138&lt;&gt;"=",IF(C138=F138,"uguale","diverso"),IF(B138=F138,"uguale","diverso"))</f>
        <v>diverso</v>
      </c>
      <c r="J138" s="2"/>
      <c r="K138" s="34"/>
      <c r="L138" s="42"/>
      <c r="M138" s="43" t="s">
        <v>1030</v>
      </c>
      <c r="N138" s="23" t="str">
        <f t="shared" si="8"/>
        <v>3.2.38.3</v>
      </c>
      <c r="O138" s="23" t="str">
        <f>VLOOKUP(N138,'3.RCF 2a consul. vs RCF 2012'!$I$4:$I$313,1,FALSE)</f>
        <v>3.2.38.3</v>
      </c>
      <c r="P138" s="16" t="s">
        <v>1014</v>
      </c>
    </row>
    <row r="139" spans="1:16" ht="409.5" x14ac:dyDescent="0.35">
      <c r="A139" s="125" t="s">
        <v>1032</v>
      </c>
      <c r="B139" s="115" t="s">
        <v>1033</v>
      </c>
      <c r="C139" s="113" t="s">
        <v>1034</v>
      </c>
      <c r="D139" s="9" t="s">
        <v>1035</v>
      </c>
      <c r="E139" s="24" t="str">
        <f>'1.RCF 2a consul. con rif.europ.'!A22</f>
        <v>1.2.15</v>
      </c>
      <c r="F139" s="30" t="str">
        <f>VLOOKUP(E139,'1.RCF 2a consul. con rif.europ.'!$A$3:$B$293,2,FALSE)</f>
        <v>II collegamento di sicurezza è un vincolo d'impianto tra il sistema di segnalamento che concede l'autorizzazione al movimento ad un convoglio e un ente interessato dal movimento autorizzato, tale da soddisfare le seguenti condizioni: 
a) per poter concedere e far permanere l'autorizzazione al movimento, l’ente deve essere disposto e assicurato nella posizione voluta fino a quando ciò sia necessario a garantire la sicurezza del movimento autorizzato; 
b) per poter rimuovere l’ente da una posizione ancora necessaria a garantire la sicurezza del movimento autorizzato, occorre che il sistema di segnalamento revochi l'autorizzazione al movimento al convoglio e che il convoglio stesso abbia recepito la revoca dell'autorizzazione al movimento e sia in condizione di rispettarla.</v>
      </c>
      <c r="G139" s="115" t="s">
        <v>1036</v>
      </c>
      <c r="H139" s="91" t="s">
        <v>672</v>
      </c>
      <c r="I139" s="1" t="str">
        <f>IF(C139&lt;&gt;"=",IF(C139=F139,"uguale","diverso"),IF(B139=F139,"uguale","diverso"))</f>
        <v>diverso</v>
      </c>
      <c r="J139" s="2"/>
      <c r="K139" s="34"/>
      <c r="L139" s="42"/>
      <c r="M139" s="43" t="s">
        <v>1032</v>
      </c>
      <c r="N139" s="23" t="str">
        <f t="shared" si="8"/>
        <v>1.2.158.4</v>
      </c>
      <c r="O139" s="23" t="str">
        <f>VLOOKUP(N139,'3.RCF 2a consul. vs RCF 2012'!$I$4:$I$313,1,FALSE)</f>
        <v>1.2.158.4</v>
      </c>
      <c r="P139" s="16" t="s">
        <v>1036</v>
      </c>
    </row>
    <row r="140" spans="1:16" ht="409.5" x14ac:dyDescent="0.35">
      <c r="A140" s="125"/>
      <c r="B140" s="116"/>
      <c r="C140" s="114"/>
      <c r="D140" s="9"/>
      <c r="E140" s="24" t="str">
        <f>+'1.RCF 2a consul. con rif.europ.'!A70</f>
        <v>2.3.5</v>
      </c>
      <c r="F140" s="30" t="str">
        <f>VLOOKUP(E140,'1.RCF 2a consul. con rif.europ.'!$A$3:$B$293,2,FALSE)</f>
        <v>Qualora sia necessario revocare un’autorizzazione al movimento precedentemente concessa, la modifica della condizione degli enti interessati dalla suddetta autorizzazione al movimento può avvenire solo previo accertamento che il convoglio abbia recepito la revoca e sia in condizione di rispettarla.</v>
      </c>
      <c r="G140" s="116"/>
      <c r="H140" s="91"/>
      <c r="I140" s="1"/>
      <c r="J140" s="2"/>
      <c r="K140" s="34"/>
      <c r="L140" s="42"/>
      <c r="M140" s="43" t="s">
        <v>1032</v>
      </c>
      <c r="N140" s="23" t="str">
        <f t="shared" si="8"/>
        <v>2.3.58.4</v>
      </c>
      <c r="O140" s="23" t="str">
        <f>VLOOKUP(N140,'3.RCF 2a consul. vs RCF 2012'!$I$4:$I$313,1,FALSE)</f>
        <v>2.3.58.4</v>
      </c>
      <c r="P140" s="16" t="s">
        <v>1036</v>
      </c>
    </row>
    <row r="141" spans="1:16" ht="217.5" x14ac:dyDescent="0.35">
      <c r="A141" s="90" t="s">
        <v>1037</v>
      </c>
      <c r="B141" s="53" t="s">
        <v>1038</v>
      </c>
      <c r="C141" s="9" t="s">
        <v>408</v>
      </c>
      <c r="D141" s="9" t="s">
        <v>1039</v>
      </c>
      <c r="E141" s="24" t="str">
        <f>+'1.RCF 2a consul. con rif.europ.'!A176</f>
        <v>3.8.10</v>
      </c>
      <c r="F141" s="30" t="str">
        <f>VLOOKUP(E141,'1.RCF 2a consul. con rif.europ.'!$A$3:$B$293,2,FALSE)</f>
        <v>Tutti gli enti interessati alla circolazione dei treni, in linea e nelle località di servizio devono essere muniti di collegamenti di sicurezza con il sistema di segnalamento.</v>
      </c>
      <c r="G141" s="53" t="s">
        <v>746</v>
      </c>
      <c r="H141" s="91" t="s">
        <v>672</v>
      </c>
      <c r="I141" s="1" t="str">
        <f t="shared" ref="I141:I180" si="9">IF(C141&lt;&gt;"=",IF(C141=F141,"uguale","diverso"),IF(B141=F141,"uguale","diverso"))</f>
        <v>uguale</v>
      </c>
      <c r="J141" s="2"/>
      <c r="K141" s="34"/>
      <c r="L141" s="42"/>
      <c r="M141" s="43" t="s">
        <v>1037</v>
      </c>
      <c r="N141" s="23" t="str">
        <f t="shared" si="8"/>
        <v>3.8.108.5</v>
      </c>
      <c r="O141" s="23" t="str">
        <f>VLOOKUP(N141,'3.RCF 2a consul. vs RCF 2012'!$I$4:$I$313,1,FALSE)</f>
        <v>3.8.108.5</v>
      </c>
      <c r="P141" s="16" t="s">
        <v>746</v>
      </c>
    </row>
    <row r="142" spans="1:16" ht="409.5" x14ac:dyDescent="0.35">
      <c r="A142" s="90" t="s">
        <v>1040</v>
      </c>
      <c r="B142" s="92"/>
      <c r="C142" s="9" t="s">
        <v>1041</v>
      </c>
      <c r="D142" s="9" t="s">
        <v>1042</v>
      </c>
      <c r="E142" s="24" t="str">
        <f>'1.RCF 2a consul. con rif.europ.'!A178</f>
        <v>3.8.11</v>
      </c>
      <c r="F142" s="30" t="str">
        <f>VLOOKUP(E142,'1.RCF 2a consul. con rif.europ.'!$A$3:$B$293,2,FALSE)</f>
        <v>Nei casi in cui il rispetto della condizione di cui al punto 1.2.15 lettera a)  provochi eccessivi disagi con connessi rischi aggiuntivi, è ammesso che un ente sia disposto e assicurato nella posizione voluta successivamente alla concessione dell'autorizzazione al movimento che lo interessa a condizione che, qualora per degrado o altra causa l'ente non si disponga nella posizione voluta, il sistema di segnalamento revochi l'autorizzazione al movimento in modo tale che il treno sia in grado di arrestarsi prima di impegnare l'ente interessato.</v>
      </c>
      <c r="G142" s="53" t="s">
        <v>1043</v>
      </c>
      <c r="H142" s="91" t="s">
        <v>672</v>
      </c>
      <c r="I142" s="1" t="str">
        <f t="shared" si="9"/>
        <v>diverso</v>
      </c>
      <c r="J142" s="2"/>
      <c r="K142" s="34"/>
      <c r="L142" s="42"/>
      <c r="M142" s="43" t="s">
        <v>1040</v>
      </c>
      <c r="N142" s="23" t="str">
        <f t="shared" si="8"/>
        <v>3.8.118.5 bis</v>
      </c>
      <c r="O142" s="23" t="str">
        <f>VLOOKUP(N142,'3.RCF 2a consul. vs RCF 2012'!$I$4:$I$313,1,FALSE)</f>
        <v>3.8.118.5 bis</v>
      </c>
      <c r="P142" s="16" t="s">
        <v>1043</v>
      </c>
    </row>
    <row r="143" spans="1:16" ht="217.5" x14ac:dyDescent="0.35">
      <c r="A143" s="90" t="s">
        <v>1044</v>
      </c>
      <c r="B143" s="53" t="s">
        <v>412</v>
      </c>
      <c r="C143" s="9" t="s">
        <v>674</v>
      </c>
      <c r="D143" s="9"/>
      <c r="E143" s="24" t="str">
        <f>'1.RCF 2a consul. con rif.europ.'!A179</f>
        <v>3.8.12</v>
      </c>
      <c r="F143" s="30" t="str">
        <f>VLOOKUP(E143,'1.RCF 2a consul. con rif.europ.'!$A$3:$B$293,2,FALSE)</f>
        <v>I tratti di binario percorsi dai treni all’interno delle località di servizio sono denominati itinerari.</v>
      </c>
      <c r="G143" s="53" t="s">
        <v>746</v>
      </c>
      <c r="H143" s="91" t="s">
        <v>672</v>
      </c>
      <c r="I143" s="1" t="str">
        <f t="shared" si="9"/>
        <v>uguale</v>
      </c>
      <c r="J143" s="2"/>
      <c r="K143" s="34"/>
      <c r="L143" s="42"/>
      <c r="M143" s="43" t="s">
        <v>1044</v>
      </c>
      <c r="N143" s="23" t="str">
        <f t="shared" si="8"/>
        <v>3.8.128.6</v>
      </c>
      <c r="O143" s="23" t="str">
        <f>VLOOKUP(N143,'3.RCF 2a consul. vs RCF 2012'!$I$4:$I$313,1,FALSE)</f>
        <v>3.8.128.6</v>
      </c>
      <c r="P143" s="16" t="s">
        <v>746</v>
      </c>
    </row>
    <row r="144" spans="1:16" ht="217.5" x14ac:dyDescent="0.35">
      <c r="A144" s="90" t="s">
        <v>1045</v>
      </c>
      <c r="B144" s="53" t="s">
        <v>414</v>
      </c>
      <c r="C144" s="9" t="s">
        <v>674</v>
      </c>
      <c r="D144" s="9"/>
      <c r="E144" s="24" t="str">
        <f>'1.RCF 2a consul. con rif.europ.'!A180</f>
        <v>3.8.13</v>
      </c>
      <c r="F144" s="30" t="str">
        <f>VLOOKUP(E144,'1.RCF 2a consul. con rif.europ.'!$A$3:$B$293,2,FALSE)</f>
        <v>Ciascun itinerario deve essere univocamente denominato.</v>
      </c>
      <c r="G144" s="53" t="s">
        <v>746</v>
      </c>
      <c r="H144" s="91" t="s">
        <v>672</v>
      </c>
      <c r="I144" s="1" t="str">
        <f t="shared" si="9"/>
        <v>uguale</v>
      </c>
      <c r="J144" s="2"/>
      <c r="K144" s="34"/>
      <c r="L144" s="42"/>
      <c r="M144" s="43" t="s">
        <v>1045</v>
      </c>
      <c r="N144" s="23" t="str">
        <f t="shared" si="8"/>
        <v>3.8.138.7</v>
      </c>
      <c r="O144" s="23" t="str">
        <f>VLOOKUP(N144,'3.RCF 2a consul. vs RCF 2012'!$I$4:$I$313,1,FALSE)</f>
        <v>3.8.138.7</v>
      </c>
      <c r="P144" s="16" t="s">
        <v>746</v>
      </c>
    </row>
    <row r="145" spans="1:16" ht="217.5" x14ac:dyDescent="0.35">
      <c r="A145" s="90" t="s">
        <v>1046</v>
      </c>
      <c r="B145" s="53" t="s">
        <v>1047</v>
      </c>
      <c r="C145" s="9" t="s">
        <v>674</v>
      </c>
      <c r="D145" s="9"/>
      <c r="E145" s="24" t="str">
        <f>'1.RCF 2a consul. con rif.europ.'!A181</f>
        <v>3.8.14</v>
      </c>
      <c r="F145" s="30" t="str">
        <f>VLOOKUP(E145,'1.RCF 2a consul. con rif.europ.'!$A$3:$B$293,2,FALSE)</f>
        <v>Ogni itinerario ha inizio da un segnale di terra in corrispondenza del quale può iniziare un’autorizzazione al movimento e termina al successivo segnale di terra in corrispondenza del quale può terminare un’autorizzazione al movimento o in corrispondenza dell’inizio della piena linea oppure, in caso di segnale di partenza comune a più binari, al primo ente posto a valle del punto di normale fermata (traversa limite, punta di deviatoio, paraurti di binario tronco).</v>
      </c>
      <c r="G145" s="53" t="s">
        <v>746</v>
      </c>
      <c r="H145" s="91" t="s">
        <v>672</v>
      </c>
      <c r="I145" s="1" t="str">
        <f t="shared" si="9"/>
        <v>diverso</v>
      </c>
      <c r="J145" s="2"/>
      <c r="K145" s="34"/>
      <c r="L145" s="42"/>
      <c r="M145" s="43" t="s">
        <v>1046</v>
      </c>
      <c r="N145" s="23" t="str">
        <f t="shared" si="8"/>
        <v>3.8.148.8</v>
      </c>
      <c r="O145" s="23" t="str">
        <f>VLOOKUP(N145,'3.RCF 2a consul. vs RCF 2012'!$I$4:$I$313,1,FALSE)</f>
        <v>3.8.148.8</v>
      </c>
      <c r="P145" s="16" t="s">
        <v>746</v>
      </c>
    </row>
    <row r="146" spans="1:16" ht="217.5" x14ac:dyDescent="0.35">
      <c r="A146" s="90" t="s">
        <v>1048</v>
      </c>
      <c r="B146" s="53" t="s">
        <v>1049</v>
      </c>
      <c r="C146" s="9" t="s">
        <v>674</v>
      </c>
      <c r="D146" s="9"/>
      <c r="E146" s="24" t="str">
        <f>'1.RCF 2a consul. con rif.europ.'!A122</f>
        <v>3.2.4</v>
      </c>
      <c r="F146" s="30" t="str">
        <f>VLOOKUP(E146,'1.RCF 2a consul. con rif.europ.'!$A$3:$B$293,2,FALSE)</f>
        <v>L'inizio della piena linea deve essere inequivocabilmente individuabile dall’agente di condotta.</v>
      </c>
      <c r="G146" s="53" t="s">
        <v>746</v>
      </c>
      <c r="H146" s="91" t="s">
        <v>672</v>
      </c>
      <c r="I146" s="1" t="str">
        <f t="shared" si="9"/>
        <v>diverso</v>
      </c>
      <c r="J146" s="2"/>
      <c r="K146" s="34"/>
      <c r="L146" s="42"/>
      <c r="M146" s="43" t="s">
        <v>1048</v>
      </c>
      <c r="N146" s="23" t="str">
        <f t="shared" si="8"/>
        <v>3.2.48.9</v>
      </c>
      <c r="O146" s="23" t="str">
        <f>VLOOKUP(N146,'3.RCF 2a consul. vs RCF 2012'!$I$4:$I$313,1,FALSE)</f>
        <v>3.2.48.9</v>
      </c>
      <c r="P146" s="16" t="s">
        <v>746</v>
      </c>
    </row>
    <row r="147" spans="1:16" ht="217.5" x14ac:dyDescent="0.35">
      <c r="A147" s="90" t="s">
        <v>1050</v>
      </c>
      <c r="B147" s="53" t="s">
        <v>1051</v>
      </c>
      <c r="C147" s="9" t="s">
        <v>674</v>
      </c>
      <c r="D147" s="9"/>
      <c r="E147" s="24" t="str">
        <f>'1.RCF 2a consul. con rif.europ.'!A182</f>
        <v>3.8.15</v>
      </c>
      <c r="F147" s="30" t="str">
        <f>VLOOKUP(E147,'1.RCF 2a consul. con rif.europ.'!$A$3:$B$293,2,FALSE)</f>
        <v>La predisposizione di un itinerario di un treno richiede:
a) la regolare disposizione e assicurazione dei deviatoi e degli altri enti di sicurezza interessati in modo da assicurare l’inoltro del treno sul binario prestabilito;
b) la libertà da veicoli dell’itinerario;
c) l’impedimento o la sospensione delle manovre che potrebbero comunque interessare l’itinerario stesso.</v>
      </c>
      <c r="G147" s="53" t="s">
        <v>746</v>
      </c>
      <c r="H147" s="91" t="s">
        <v>672</v>
      </c>
      <c r="I147" s="1" t="str">
        <f t="shared" si="9"/>
        <v>diverso</v>
      </c>
      <c r="J147" s="2"/>
      <c r="K147" s="34"/>
      <c r="L147" s="42"/>
      <c r="M147" s="43" t="s">
        <v>1050</v>
      </c>
      <c r="N147" s="23" t="str">
        <f t="shared" si="8"/>
        <v>3.8.158.10</v>
      </c>
      <c r="O147" s="23" t="str">
        <f>VLOOKUP(N147,'3.RCF 2a consul. vs RCF 2012'!$I$4:$I$313,1,FALSE)</f>
        <v>3.8.158.10</v>
      </c>
      <c r="P147" s="16" t="s">
        <v>746</v>
      </c>
    </row>
    <row r="148" spans="1:16" ht="409.5" x14ac:dyDescent="0.35">
      <c r="A148" s="125" t="s">
        <v>1052</v>
      </c>
      <c r="B148" s="115" t="s">
        <v>1053</v>
      </c>
      <c r="C148" s="9" t="s">
        <v>674</v>
      </c>
      <c r="D148" s="9"/>
      <c r="E148" s="24" t="str">
        <f>'1.RCF 2a consul. con rif.europ.'!A183</f>
        <v>3.8.16</v>
      </c>
      <c r="F148" s="30" t="str">
        <f>VLOOKUP(E148,'1.RCF 2a consul. con rif.europ.'!$A$3:$B$293,2,FALSE)</f>
        <v>All’interno di una località di servizio, i movimenti contemporanei di treni sono ammessi quando i treni percorrono itinerari i cui binari sono indipendenti ai sensi del punto 1.2.16.</v>
      </c>
      <c r="G148" s="115" t="s">
        <v>1054</v>
      </c>
      <c r="H148" s="91" t="s">
        <v>672</v>
      </c>
      <c r="I148" s="1" t="str">
        <f t="shared" si="9"/>
        <v>diverso</v>
      </c>
      <c r="J148" s="2"/>
      <c r="K148" s="34"/>
      <c r="L148" s="42"/>
      <c r="M148" s="43" t="s">
        <v>1052</v>
      </c>
      <c r="N148" s="23" t="str">
        <f t="shared" si="8"/>
        <v>3.8.168.11</v>
      </c>
      <c r="O148" s="23" t="str">
        <f>VLOOKUP(N148,'3.RCF 2a consul. vs RCF 2012'!$I$4:$I$313,1,FALSE)</f>
        <v>3.8.168.11</v>
      </c>
      <c r="P148" s="16" t="s">
        <v>1054</v>
      </c>
    </row>
    <row r="149" spans="1:16" ht="409.5" x14ac:dyDescent="0.35">
      <c r="A149" s="125"/>
      <c r="B149" s="116"/>
      <c r="C149" s="9"/>
      <c r="D149" s="9"/>
      <c r="E149" s="24" t="str">
        <f>+'1.RCF 2a consul. con rif.europ.'!A23</f>
        <v>1.2.16</v>
      </c>
      <c r="F149" s="30" t="str">
        <f>VLOOKUP(E149,'1.RCF 2a consul. con rif.europ.'!$A$3:$B$293,2,FALSE)</f>
        <v>Due binari si dicono indipendenti fra loro quando un qualunque veicolo in circolazione su uno dei due binari non può essere inoltrato sull’altro. L’indipendenza può essere realizzata per disposizione di impianto o tramite i collegamenti di sicurezza confermati dalla concessione delle autorizzazioni al movimento.</v>
      </c>
      <c r="G149" s="116"/>
      <c r="H149" s="91" t="s">
        <v>672</v>
      </c>
      <c r="I149" s="1" t="str">
        <f t="shared" si="9"/>
        <v>diverso</v>
      </c>
      <c r="J149" s="2"/>
      <c r="K149" s="34"/>
      <c r="L149" s="42"/>
      <c r="M149" s="43" t="s">
        <v>1052</v>
      </c>
      <c r="N149" s="23" t="str">
        <f t="shared" si="8"/>
        <v>1.2.168.11</v>
      </c>
      <c r="O149" s="23" t="str">
        <f>VLOOKUP(N149,'3.RCF 2a consul. vs RCF 2012'!$I$4:$I$313,1,FALSE)</f>
        <v>1.2.168.11</v>
      </c>
      <c r="P149" s="16" t="s">
        <v>1054</v>
      </c>
    </row>
    <row r="150" spans="1:16" ht="409.5" x14ac:dyDescent="0.35">
      <c r="A150" s="90" t="s">
        <v>1055</v>
      </c>
      <c r="B150" s="53" t="s">
        <v>422</v>
      </c>
      <c r="C150" s="9" t="s">
        <v>674</v>
      </c>
      <c r="D150" s="9"/>
      <c r="E150" s="24" t="str">
        <f>'1.RCF 2a consul. con rif.europ.'!A184</f>
        <v>3.8.17</v>
      </c>
      <c r="F150" s="30" t="str">
        <f>VLOOKUP(E150,'1.RCF 2a consul. con rif.europ.'!$A$3:$B$293,2,FALSE)</f>
        <v>Possono essere ammessi movimenti contemporanei dei treni pur essendo convergente il proseguimento di uno dei due itinerari sull’altro itinerario o sul suo proseguimento, purché il punto di convergenza sia protetto dal sistema di segnalamento e di protezione e solo a seguito delle necessarie valutazioni di sicurezza tenuto conto delle caratteristiche della linea, dei treni ammessi a circolare su di essa, del sistema di protezione e della velocità con cui si impegnano gli itinerari interessati.</v>
      </c>
      <c r="G150" s="53" t="s">
        <v>681</v>
      </c>
      <c r="H150" s="91" t="s">
        <v>672</v>
      </c>
      <c r="I150" s="1" t="str">
        <f t="shared" si="9"/>
        <v>uguale</v>
      </c>
      <c r="J150" s="10" t="s">
        <v>1056</v>
      </c>
      <c r="K150" s="11" t="s">
        <v>1057</v>
      </c>
      <c r="L150" s="42"/>
      <c r="M150" s="43" t="s">
        <v>1055</v>
      </c>
      <c r="N150" s="23" t="str">
        <f t="shared" si="8"/>
        <v>3.8.178.12</v>
      </c>
      <c r="O150" s="23" t="str">
        <f>VLOOKUP(N150,'3.RCF 2a consul. vs RCF 2012'!$I$4:$I$313,1,FALSE)</f>
        <v>3.8.178.12</v>
      </c>
      <c r="P150" s="16" t="s">
        <v>681</v>
      </c>
    </row>
    <row r="151" spans="1:16" ht="409.5" x14ac:dyDescent="0.35">
      <c r="A151" s="90" t="s">
        <v>1058</v>
      </c>
      <c r="B151" s="53" t="s">
        <v>1059</v>
      </c>
      <c r="C151" s="9" t="s">
        <v>674</v>
      </c>
      <c r="D151" s="9"/>
      <c r="E151" s="24" t="str">
        <f>'1.RCF 2a consul. con rif.europ.'!A185</f>
        <v>3.8.18</v>
      </c>
      <c r="F151" s="30" t="str">
        <f>VLOOKUP(E151,'1.RCF 2a consul. con rif.europ.'!$A$3:$B$293,2,FALSE)</f>
        <v>Un itinerario non deve poter essere modificato qualora non siano rispettate le condizioni di cui al punto 1.2.15 lettera b).</v>
      </c>
      <c r="G151" s="53" t="s">
        <v>981</v>
      </c>
      <c r="H151" s="91" t="s">
        <v>672</v>
      </c>
      <c r="I151" s="1" t="str">
        <f t="shared" si="9"/>
        <v>diverso</v>
      </c>
      <c r="J151" s="2"/>
      <c r="K151" s="34"/>
      <c r="L151" s="42"/>
      <c r="M151" s="43" t="s">
        <v>1058</v>
      </c>
      <c r="N151" s="23" t="str">
        <f t="shared" si="8"/>
        <v>3.8.188.13</v>
      </c>
      <c r="O151" s="23" t="str">
        <f>VLOOKUP(N151,'3.RCF 2a consul. vs RCF 2012'!$I$4:$I$313,1,FALSE)</f>
        <v>3.8.188.13</v>
      </c>
      <c r="P151" s="16" t="s">
        <v>981</v>
      </c>
    </row>
    <row r="152" spans="1:16" ht="409.5" x14ac:dyDescent="0.35">
      <c r="A152" s="90" t="s">
        <v>1060</v>
      </c>
      <c r="B152" s="53" t="s">
        <v>1061</v>
      </c>
      <c r="C152" s="9" t="s">
        <v>1062</v>
      </c>
      <c r="D152" s="9" t="s">
        <v>1063</v>
      </c>
      <c r="E152" s="24" t="str">
        <f>'1.RCF 2a consul. con rif.europ.'!A187</f>
        <v>3.8.20</v>
      </c>
      <c r="F152" s="30" t="str">
        <f>VLOOKUP(E152,'1.RCF 2a consul. con rif.europ.'!$A$3:$B$293,2,FALSE)</f>
        <v xml:space="preserve">Gli enti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3.8.17 e del successivo punto 3.9.22 e la disposizione dei deviatoi, nelle linee a semplice binario, per l'ingresso del treno incrociante. </v>
      </c>
      <c r="G152" s="53" t="s">
        <v>1064</v>
      </c>
      <c r="H152" s="91" t="s">
        <v>672</v>
      </c>
      <c r="I152" s="1" t="str">
        <f t="shared" si="9"/>
        <v>diverso</v>
      </c>
      <c r="J152" s="4" t="s">
        <v>1065</v>
      </c>
      <c r="K152" s="36" t="s">
        <v>1066</v>
      </c>
      <c r="L152" s="42"/>
      <c r="M152" s="43" t="s">
        <v>1060</v>
      </c>
      <c r="N152" s="23" t="str">
        <f t="shared" si="8"/>
        <v>3.8.208.14</v>
      </c>
      <c r="O152" s="23" t="str">
        <f>VLOOKUP(N152,'3.RCF 2a consul. vs RCF 2012'!$I$4:$I$313,1,FALSE)</f>
        <v>3.8.208.14</v>
      </c>
      <c r="P152" s="16" t="s">
        <v>1064</v>
      </c>
    </row>
    <row r="153" spans="1:16" ht="217.5" x14ac:dyDescent="0.35">
      <c r="A153" s="90" t="s">
        <v>1067</v>
      </c>
      <c r="B153" s="53" t="s">
        <v>431</v>
      </c>
      <c r="C153" s="9" t="s">
        <v>674</v>
      </c>
      <c r="D153" s="9"/>
      <c r="E153" s="24" t="str">
        <f>'1.RCF 2a consul. con rif.europ.'!A188</f>
        <v>3.8.21</v>
      </c>
      <c r="F153" s="30" t="str">
        <f>VLOOKUP(E153,'1.RCF 2a consul. con rif.europ.'!$A$3:$B$293,2,FALSE)</f>
        <v>I binari dai quali sia programmata la partenza di un treno con la cabina di guida di testa oltre il segnale di partenza devono essere appositamente attrezzati a tal fine.</v>
      </c>
      <c r="G153" s="53" t="s">
        <v>681</v>
      </c>
      <c r="H153" s="91" t="s">
        <v>672</v>
      </c>
      <c r="I153" s="1" t="str">
        <f t="shared" si="9"/>
        <v>uguale</v>
      </c>
      <c r="J153" s="2"/>
      <c r="K153" s="34"/>
      <c r="L153" s="42"/>
      <c r="M153" s="43" t="s">
        <v>1067</v>
      </c>
      <c r="N153" s="23" t="str">
        <f t="shared" si="8"/>
        <v>3.8.218.15</v>
      </c>
      <c r="O153" s="23" t="str">
        <f>VLOOKUP(N153,'3.RCF 2a consul. vs RCF 2012'!$I$4:$I$313,1,FALSE)</f>
        <v>3.8.218.15</v>
      </c>
      <c r="P153" s="16" t="s">
        <v>681</v>
      </c>
    </row>
    <row r="154" spans="1:16" ht="217.5" x14ac:dyDescent="0.35">
      <c r="A154" s="90" t="s">
        <v>1068</v>
      </c>
      <c r="B154" s="53" t="s">
        <v>433</v>
      </c>
      <c r="C154" s="9" t="s">
        <v>674</v>
      </c>
      <c r="D154" s="9"/>
      <c r="E154" s="24" t="str">
        <f>'1.RCF 2a consul. con rif.europ.'!A189</f>
        <v>3.8.22</v>
      </c>
      <c r="F154" s="30" t="str">
        <f>VLOOKUP(E154,'1.RCF 2a consul. con rif.europ.'!$A$3:$B$293,2,FALSE)</f>
        <v>Ciascun binario di linea atto alla circolazione dei treni è suddiviso in tratti denominati “sezioni di blocco”. La prima sezione di blocco a valle di una località di servizio può includere l’ultimo itinerario della località stessa.</v>
      </c>
      <c r="G154" s="53" t="s">
        <v>681</v>
      </c>
      <c r="H154" s="91" t="s">
        <v>672</v>
      </c>
      <c r="I154" s="1" t="str">
        <f t="shared" si="9"/>
        <v>uguale</v>
      </c>
      <c r="J154" s="2"/>
      <c r="K154" s="34"/>
      <c r="L154" s="42"/>
      <c r="M154" s="43" t="s">
        <v>1068</v>
      </c>
      <c r="N154" s="23" t="str">
        <f t="shared" si="8"/>
        <v>3.8.228.16</v>
      </c>
      <c r="O154" s="23" t="str">
        <f>VLOOKUP(N154,'3.RCF 2a consul. vs RCF 2012'!$I$4:$I$313,1,FALSE)</f>
        <v>3.8.228.16</v>
      </c>
      <c r="P154" s="16" t="s">
        <v>681</v>
      </c>
    </row>
    <row r="155" spans="1:16" ht="217.5" x14ac:dyDescent="0.35">
      <c r="A155" s="90" t="s">
        <v>1069</v>
      </c>
      <c r="B155" s="53" t="s">
        <v>435</v>
      </c>
      <c r="C155" s="9" t="s">
        <v>674</v>
      </c>
      <c r="D155" s="9"/>
      <c r="E155" s="24" t="str">
        <f>'1.RCF 2a consul. con rif.europ.'!A190</f>
        <v>3.8.23</v>
      </c>
      <c r="F155" s="30" t="str">
        <f>VLOOKUP(E155,'1.RCF 2a consul. con rif.europ.'!$A$3:$B$293,2,FALSE)</f>
        <v>L’accesso ad una sezione di blocco deve poter essere consentito ad un solo treno alla volta e deve essere protetto dall’eventuale accesso di altri veicoli, attraverso i dispositivi tecnologici che assicurano il distanziamento dei treni.</v>
      </c>
      <c r="G155" s="53" t="s">
        <v>681</v>
      </c>
      <c r="H155" s="91" t="s">
        <v>672</v>
      </c>
      <c r="I155" s="1" t="str">
        <f t="shared" si="9"/>
        <v>uguale</v>
      </c>
      <c r="J155" s="2"/>
      <c r="K155" s="34"/>
      <c r="L155" s="42"/>
      <c r="M155" s="43" t="s">
        <v>1069</v>
      </c>
      <c r="N155" s="23" t="str">
        <f t="shared" si="8"/>
        <v>3.8.238.17</v>
      </c>
      <c r="O155" s="23" t="str">
        <f>VLOOKUP(N155,'3.RCF 2a consul. vs RCF 2012'!$I$4:$I$313,1,FALSE)</f>
        <v>3.8.238.17</v>
      </c>
      <c r="P155" s="16" t="s">
        <v>681</v>
      </c>
    </row>
    <row r="156" spans="1:16" ht="261" x14ac:dyDescent="0.35">
      <c r="A156" s="90" t="s">
        <v>1070</v>
      </c>
      <c r="B156" s="53" t="s">
        <v>437</v>
      </c>
      <c r="C156" s="9" t="s">
        <v>674</v>
      </c>
      <c r="D156" s="9"/>
      <c r="E156" s="24" t="str">
        <f>'1.RCF 2a consul. con rif.europ.'!A191</f>
        <v>3.8.24</v>
      </c>
      <c r="F156" s="30" t="str">
        <f>VLOOKUP(E156,'1.RCF 2a consul. con rif.europ.'!$A$3:$B$293,2,FALSE)</f>
        <v>Un’autorizzazione al movimento deve includere almeno un’intera sezione di blocco o un intero itinerario e non può includere parti di essi.</v>
      </c>
      <c r="G156" s="53" t="s">
        <v>681</v>
      </c>
      <c r="H156" s="91" t="s">
        <v>672</v>
      </c>
      <c r="I156" s="1" t="str">
        <f t="shared" si="9"/>
        <v>uguale</v>
      </c>
      <c r="J156" s="4" t="s">
        <v>1071</v>
      </c>
      <c r="K156" s="40" t="s">
        <v>1072</v>
      </c>
      <c r="L156" s="42"/>
      <c r="M156" s="43" t="s">
        <v>1070</v>
      </c>
      <c r="N156" s="23" t="str">
        <f t="shared" si="8"/>
        <v>3.8.248.18</v>
      </c>
      <c r="O156" s="23" t="str">
        <f>VLOOKUP(N156,'3.RCF 2a consul. vs RCF 2012'!$I$4:$I$313,1,FALSE)</f>
        <v>3.8.248.18</v>
      </c>
      <c r="P156" s="16" t="s">
        <v>681</v>
      </c>
    </row>
    <row r="157" spans="1:16" ht="217.5" x14ac:dyDescent="0.35">
      <c r="A157" s="90" t="s">
        <v>1073</v>
      </c>
      <c r="B157" s="53" t="s">
        <v>439</v>
      </c>
      <c r="C157" s="9" t="s">
        <v>674</v>
      </c>
      <c r="D157" s="9"/>
      <c r="E157" s="24" t="str">
        <f>'1.RCF 2a consul. con rif.europ.'!A192</f>
        <v>3.8.25</v>
      </c>
      <c r="F157" s="30" t="str">
        <f>VLOOKUP(E157,'1.RCF 2a consul. con rif.europ.'!$A$3:$B$293,2,FALSE)</f>
        <v>Sulle linee provviste di PdE, tra due PdE attigui non può circolare più di un treno alla volta, anche in presenza di più sezioni di blocco, pertanto su tali linee ogni autorizzazione al movimento deve terminare in corrispondenza di un PdE.</v>
      </c>
      <c r="G157" s="53" t="s">
        <v>681</v>
      </c>
      <c r="H157" s="91" t="s">
        <v>672</v>
      </c>
      <c r="I157" s="1" t="str">
        <f t="shared" si="9"/>
        <v>uguale</v>
      </c>
      <c r="J157" s="2"/>
      <c r="K157" s="34"/>
      <c r="L157" s="42"/>
      <c r="M157" s="43" t="s">
        <v>1073</v>
      </c>
      <c r="N157" s="23" t="str">
        <f t="shared" si="8"/>
        <v>3.8.258.19</v>
      </c>
      <c r="O157" s="23" t="str">
        <f>VLOOKUP(N157,'3.RCF 2a consul. vs RCF 2012'!$I$4:$I$313,1,FALSE)</f>
        <v>3.8.258.19</v>
      </c>
      <c r="P157" s="16" t="s">
        <v>681</v>
      </c>
    </row>
    <row r="158" spans="1:16" ht="409.5" x14ac:dyDescent="0.35">
      <c r="A158" s="90" t="s">
        <v>1074</v>
      </c>
      <c r="B158" s="53" t="s">
        <v>1075</v>
      </c>
      <c r="C158" s="9" t="s">
        <v>674</v>
      </c>
      <c r="D158" s="9"/>
      <c r="E158" s="24" t="str">
        <f>+'1.RCF 2a consul. con rif.europ.'!A54</f>
        <v>2.1.5</v>
      </c>
      <c r="F158" s="30" t="str">
        <f>VLOOKUP(E158,'1.RCF 2a consul. con rif.europ.'!$A$3:$B$293,2,FALSE)</f>
        <v>Tutti coloro che svolgono compiti connessi con la sicurezza dell’esercizio ferroviario, oltre a soddisfare agli obblighi di competenza derivanti dalle norme, sono tenuti ad intervenire ogni qualvolta rilevino, nell'espletamento delle proprie mansioni, un fatto o evento che possa compromettere la sicurezza della circolazione.</v>
      </c>
      <c r="G158" s="53" t="s">
        <v>1076</v>
      </c>
      <c r="H158" s="91" t="s">
        <v>679</v>
      </c>
      <c r="I158" s="1" t="str">
        <f t="shared" si="9"/>
        <v>diverso</v>
      </c>
      <c r="J158" s="2"/>
      <c r="K158" s="34"/>
      <c r="L158" s="42"/>
      <c r="M158" s="43" t="s">
        <v>1074</v>
      </c>
      <c r="N158" s="23" t="str">
        <f t="shared" si="8"/>
        <v>2.1.59.1</v>
      </c>
      <c r="O158" s="23" t="str">
        <f>VLOOKUP(N158,'3.RCF 2a consul. vs RCF 2012'!$I$4:$I$313,1,FALSE)</f>
        <v>2.1.59.1</v>
      </c>
      <c r="P158" s="16" t="s">
        <v>1076</v>
      </c>
    </row>
    <row r="159" spans="1:16" ht="409.5" x14ac:dyDescent="0.35">
      <c r="A159" s="90" t="s">
        <v>1077</v>
      </c>
      <c r="B159" s="53" t="s">
        <v>1078</v>
      </c>
      <c r="C159" s="9" t="s">
        <v>674</v>
      </c>
      <c r="D159" s="9"/>
      <c r="E159" s="24" t="str">
        <f>'1.RCF 2a consul. con rif.europ.'!A193</f>
        <v>3.8.26</v>
      </c>
      <c r="F159" s="30" t="str">
        <f>VLOOKUP(E159,'1.RCF 2a consul. con rif.europ.'!$A$3:$B$293,2,FALSE)</f>
        <v xml:space="preserve">Prima della partenza dalla località di origine del treno devono essere inseriti nel sotto sistema di bordo del sistema di protezione i dati corrispondenti alle caratteristiche tecniche del treno rilevanti per la sicurezza della circolazione. Tali dati devono essere inseriti a convoglio fermo e devono essere modificati, sempre a treno fermo, ogniqualvolta subiscano variazioni. </v>
      </c>
      <c r="G159" s="53" t="s">
        <v>1079</v>
      </c>
      <c r="H159" s="91" t="s">
        <v>672</v>
      </c>
      <c r="I159" s="1" t="str">
        <f t="shared" si="9"/>
        <v>diverso</v>
      </c>
      <c r="J159" s="2"/>
      <c r="K159" s="34"/>
      <c r="L159" s="42"/>
      <c r="M159" s="43" t="s">
        <v>1077</v>
      </c>
      <c r="N159" s="23" t="str">
        <f t="shared" si="8"/>
        <v>3.8.269.2</v>
      </c>
      <c r="O159" s="23" t="str">
        <f>VLOOKUP(N159,'3.RCF 2a consul. vs RCF 2012'!$I$4:$I$313,1,FALSE)</f>
        <v>3.8.269.2</v>
      </c>
      <c r="P159" s="16" t="s">
        <v>1079</v>
      </c>
    </row>
    <row r="160" spans="1:16" ht="409.5" x14ac:dyDescent="0.35">
      <c r="A160" s="90" t="s">
        <v>1080</v>
      </c>
      <c r="B160" s="53" t="s">
        <v>1081</v>
      </c>
      <c r="C160" s="9" t="s">
        <v>674</v>
      </c>
      <c r="D160" s="9"/>
      <c r="E160" s="24" t="str">
        <f>'1.RCF 2a consul. con rif.europ.'!A194</f>
        <v>3.8.27</v>
      </c>
      <c r="F160" s="30" t="str">
        <f>VLOOKUP(E160,'1.RCF 2a consul. con rif.europ.'!$A$3:$B$293,2,FALSE)</f>
        <v>L’agente di condotta prima della partenza del treno deve acquisire evidenza che siano state consegnate, a lui e agli agenti di condotta di eventuali altre unità di trazione non comandate dalla cabina di guida utilizzata per la condotta del treno, oltre a quanto previsto al punto 3.8.7, le prescrizioni di movimento e tecniche previste; egli deve inoltre provvedere al controllo delle autorizzazioni relative al personale che ha richiesto l’accesso alla cabina di guida.</v>
      </c>
      <c r="G160" s="53" t="s">
        <v>981</v>
      </c>
      <c r="H160" s="91" t="s">
        <v>672</v>
      </c>
      <c r="I160" s="1" t="str">
        <f t="shared" si="9"/>
        <v>diverso</v>
      </c>
      <c r="J160" s="2"/>
      <c r="K160" s="34"/>
      <c r="L160" s="42"/>
      <c r="M160" s="43" t="s">
        <v>1080</v>
      </c>
      <c r="N160" s="23" t="str">
        <f t="shared" si="8"/>
        <v>3.8.279.3</v>
      </c>
      <c r="O160" s="23" t="str">
        <f>VLOOKUP(N160,'3.RCF 2a consul. vs RCF 2012'!$I$4:$I$313,1,FALSE)</f>
        <v>3.8.279.3</v>
      </c>
      <c r="P160" s="16" t="s">
        <v>981</v>
      </c>
    </row>
    <row r="161" spans="1:16" ht="409.5" x14ac:dyDescent="0.35">
      <c r="A161" s="90" t="s">
        <v>1082</v>
      </c>
      <c r="B161" s="53" t="s">
        <v>1083</v>
      </c>
      <c r="C161" s="9" t="s">
        <v>1084</v>
      </c>
      <c r="D161" s="9" t="s">
        <v>1085</v>
      </c>
      <c r="E161" s="24" t="str">
        <f>'1.RCF 2a consul. con rif.europ.'!A195</f>
        <v>3.8.28</v>
      </c>
      <c r="F161" s="30" t="str">
        <f>VLOOKUP(E161,'1.RCF 2a consul. con rif.europ.'!$A$3:$B$293,2,FALSE)</f>
        <v>L'agente di condotta può partire solo dopo aver ricevuto conferma dell'ultimazione delle operazioni propedeutiche alla partenza, incluso, per i treni viaggiatori, I'incarrozzamento e la verifica che le porte siano chiuse e bloccate e solo dopo aver verificato che il sistema di segnalamento abbia concesso l'autorizzazione al movimento.</v>
      </c>
      <c r="G161" s="53" t="s">
        <v>1086</v>
      </c>
      <c r="H161" s="91" t="s">
        <v>789</v>
      </c>
      <c r="I161" s="1" t="str">
        <f t="shared" si="9"/>
        <v>diverso</v>
      </c>
      <c r="J161" s="2"/>
      <c r="K161" s="34"/>
      <c r="L161" s="42"/>
      <c r="M161" s="43" t="s">
        <v>1082</v>
      </c>
      <c r="N161" s="23" t="str">
        <f t="shared" si="8"/>
        <v>3.8.289.4</v>
      </c>
      <c r="O161" s="23" t="str">
        <f>VLOOKUP(N161,'3.RCF 2a consul. vs RCF 2012'!$I$4:$I$313,1,FALSE)</f>
        <v>3.8.289.4</v>
      </c>
      <c r="P161" s="16" t="s">
        <v>1086</v>
      </c>
    </row>
    <row r="162" spans="1:16" ht="409.5" x14ac:dyDescent="0.35">
      <c r="A162" s="21" t="s">
        <v>1087</v>
      </c>
      <c r="B162" s="53" t="s">
        <v>1088</v>
      </c>
      <c r="C162" s="9" t="s">
        <v>674</v>
      </c>
      <c r="D162" s="9"/>
      <c r="E162" s="24"/>
      <c r="F162" s="30" t="s">
        <v>1010</v>
      </c>
      <c r="G162" s="53" t="s">
        <v>1089</v>
      </c>
      <c r="H162" s="91"/>
      <c r="I162" s="1" t="str">
        <f t="shared" si="9"/>
        <v>diverso</v>
      </c>
      <c r="J162" s="2"/>
      <c r="K162" s="34"/>
      <c r="L162" s="42"/>
      <c r="M162" s="43" t="s">
        <v>1087</v>
      </c>
      <c r="N162" s="23" t="str">
        <f t="shared" si="8"/>
        <v>9.5</v>
      </c>
      <c r="O162" s="23" t="e">
        <f>VLOOKUP(N162,'3.RCF 2a consul. vs RCF 2012'!$I$4:$I$313,1,FALSE)</f>
        <v>#N/A</v>
      </c>
      <c r="P162" s="16" t="s">
        <v>1089</v>
      </c>
    </row>
    <row r="163" spans="1:16" ht="217.5" x14ac:dyDescent="0.35">
      <c r="A163" s="90" t="s">
        <v>1090</v>
      </c>
      <c r="B163" s="53" t="s">
        <v>449</v>
      </c>
      <c r="C163" s="9" t="s">
        <v>674</v>
      </c>
      <c r="D163" s="9"/>
      <c r="E163" s="24" t="str">
        <f>'1.RCF 2a consul. con rif.europ.'!A196</f>
        <v>3.8.29</v>
      </c>
      <c r="F163" s="30" t="str">
        <f>VLOOKUP(E163,'1.RCF 2a consul. con rif.europ.'!$A$3:$B$293,2,FALSE)</f>
        <v>L’agente di condotta di un treno in partenza deve assicurarsi del regolare inoltro del treno.</v>
      </c>
      <c r="G163" s="53" t="s">
        <v>681</v>
      </c>
      <c r="H163" s="91" t="s">
        <v>672</v>
      </c>
      <c r="I163" s="1" t="str">
        <f t="shared" si="9"/>
        <v>uguale</v>
      </c>
      <c r="J163" s="2"/>
      <c r="K163" s="34"/>
      <c r="L163" s="42"/>
      <c r="M163" s="43" t="s">
        <v>1090</v>
      </c>
      <c r="N163" s="23" t="str">
        <f t="shared" si="8"/>
        <v>3.8.299.6</v>
      </c>
      <c r="O163" s="23" t="str">
        <f>VLOOKUP(N163,'3.RCF 2a consul. vs RCF 2012'!$I$4:$I$313,1,FALSE)</f>
        <v>3.8.299.6</v>
      </c>
      <c r="P163" s="16" t="s">
        <v>681</v>
      </c>
    </row>
    <row r="164" spans="1:16" ht="217.5" x14ac:dyDescent="0.35">
      <c r="A164" s="90" t="s">
        <v>1091</v>
      </c>
      <c r="B164" s="53" t="s">
        <v>451</v>
      </c>
      <c r="C164" s="9" t="s">
        <v>674</v>
      </c>
      <c r="D164" s="9"/>
      <c r="E164" s="24" t="str">
        <f>'1.RCF 2a consul. con rif.europ.'!A197</f>
        <v>3.8.30</v>
      </c>
      <c r="F164" s="30" t="str">
        <f>VLOOKUP(E164,'1.RCF 2a consul. con rif.europ.'!$A$3:$B$293,2,FALSE)</f>
        <v xml:space="preserve">Durante il percorso l’agente di condotta deve conoscere in ogni momento la posizione del treno e la linea da percorrere e rispettare la velocità massima ammessa per il suo treno in ogni punto della linea da percorrere, le indicazioni del sistema di segnalamento e le eventuali prescrizioni ricevute. </v>
      </c>
      <c r="G164" s="53" t="s">
        <v>681</v>
      </c>
      <c r="H164" s="91" t="s">
        <v>679</v>
      </c>
      <c r="I164" s="1" t="str">
        <f t="shared" si="9"/>
        <v>uguale</v>
      </c>
      <c r="J164" s="2"/>
      <c r="K164" s="34"/>
      <c r="L164" s="42"/>
      <c r="M164" s="43" t="s">
        <v>1091</v>
      </c>
      <c r="N164" s="23" t="str">
        <f t="shared" si="8"/>
        <v>3.8.309.7</v>
      </c>
      <c r="O164" s="23" t="str">
        <f>VLOOKUP(N164,'3.RCF 2a consul. vs RCF 2012'!$I$4:$I$313,1,FALSE)</f>
        <v>3.8.309.7</v>
      </c>
      <c r="P164" s="16" t="s">
        <v>681</v>
      </c>
    </row>
    <row r="165" spans="1:16" ht="217.5" x14ac:dyDescent="0.35">
      <c r="A165" s="90" t="s">
        <v>1092</v>
      </c>
      <c r="B165" s="53" t="s">
        <v>453</v>
      </c>
      <c r="C165" s="9" t="s">
        <v>674</v>
      </c>
      <c r="D165" s="9"/>
      <c r="E165" s="24" t="str">
        <f>'1.RCF 2a consul. con rif.europ.'!A198</f>
        <v>3.8.31</v>
      </c>
      <c r="F165" s="30" t="str">
        <f>VLOOKUP(E165,'1.RCF 2a consul. con rif.europ.'!$A$3:$B$293,2,FALSE)</f>
        <v>Nelle località di servizio l’agente di condotta deve arrestare il treno avente fermata nel punto più adatto al suo servizio, nell’ambito dell'autorizzazione al movimento ricevuta.</v>
      </c>
      <c r="G165" s="53" t="s">
        <v>681</v>
      </c>
      <c r="H165" s="91" t="s">
        <v>672</v>
      </c>
      <c r="I165" s="1" t="str">
        <f t="shared" si="9"/>
        <v>uguale</v>
      </c>
      <c r="J165" s="2"/>
      <c r="K165" s="34"/>
      <c r="L165" s="42"/>
      <c r="M165" s="43" t="s">
        <v>1092</v>
      </c>
      <c r="N165" s="23" t="str">
        <f t="shared" si="8"/>
        <v>3.8.319.8</v>
      </c>
      <c r="O165" s="23" t="str">
        <f>VLOOKUP(N165,'3.RCF 2a consul. vs RCF 2012'!$I$4:$I$313,1,FALSE)</f>
        <v>3.8.319.8</v>
      </c>
      <c r="P165" s="16" t="s">
        <v>681</v>
      </c>
    </row>
    <row r="166" spans="1:16" ht="409.5" x14ac:dyDescent="0.35">
      <c r="A166" s="90" t="s">
        <v>1093</v>
      </c>
      <c r="B166" s="53" t="s">
        <v>1094</v>
      </c>
      <c r="C166" s="9" t="s">
        <v>674</v>
      </c>
      <c r="D166" s="9"/>
      <c r="E166" s="24" t="str">
        <f>'1.RCF 2a consul. con rif.europ.'!A96</f>
        <v>2.6.2</v>
      </c>
      <c r="F166" s="30" t="str">
        <f>VLOOKUP(E166,'1.RCF 2a consul. con rif.europ.'!$A$3:$B$293,2,FALSE)</f>
        <v>Chiunque, nell’ambito delle proprie competenze, rilevi un pericolo per la circolazione, deve provvedere ad arrestare la circolazione nella maniera più sollecita e tempestiva, in relazione alle circostanze ed alle possibilità pratiche presenti al momento, incluse le funzioni a tal fine disponibili nel sistema di segnalamento utilizzato, e ad avvisare il regolatore della circolazione. Ogni oggetto di giorno od anche le sole braccia, e qualunque luce di notte, agitati violentemente, impongono l’arresto dei convogli.</v>
      </c>
      <c r="G166" s="53" t="s">
        <v>1095</v>
      </c>
      <c r="H166" s="91" t="s">
        <v>672</v>
      </c>
      <c r="I166" s="1" t="str">
        <f t="shared" si="9"/>
        <v>diverso</v>
      </c>
      <c r="J166" s="2"/>
      <c r="K166" s="34"/>
      <c r="L166" s="42"/>
      <c r="M166" s="43" t="s">
        <v>1093</v>
      </c>
      <c r="N166" s="23" t="str">
        <f t="shared" si="8"/>
        <v>2.6.210.1</v>
      </c>
      <c r="O166" s="23" t="str">
        <f>VLOOKUP(N166,'3.RCF 2a consul. vs RCF 2012'!$I$4:$I$313,1,FALSE)</f>
        <v>2.6.210.1</v>
      </c>
      <c r="P166" s="16" t="s">
        <v>1095</v>
      </c>
    </row>
    <row r="167" spans="1:16" ht="217.5" x14ac:dyDescent="0.35">
      <c r="A167" s="90" t="s">
        <v>1096</v>
      </c>
      <c r="B167" s="53" t="s">
        <v>508</v>
      </c>
      <c r="C167" s="9" t="s">
        <v>674</v>
      </c>
      <c r="D167" s="9"/>
      <c r="E167" s="24" t="str">
        <f>'1.RCF 2a consul. con rif.europ.'!A226</f>
        <v>4.1.1</v>
      </c>
      <c r="F167" s="30" t="str">
        <f>VLOOKUP(E167,'1.RCF 2a consul. con rif.europ.'!$A$3:$B$293,2,FALSE)</f>
        <v>Compatibilmente con la situazione in atto, deve essere evitato di arrestare i treni in corrispondenza dei viadotti o in galleria. Sulle linee con PdE l’arresto dovrà avvenire nel primo PdE utile compatibile, comandato dal sistema di segnalamento tramite l’intervento del regolatore della circolazione oppure d’iniziativa dell’agente di condotta.</v>
      </c>
      <c r="G167" s="53" t="s">
        <v>681</v>
      </c>
      <c r="H167" s="91" t="s">
        <v>672</v>
      </c>
      <c r="I167" s="1" t="str">
        <f t="shared" si="9"/>
        <v>uguale</v>
      </c>
      <c r="J167" s="2"/>
      <c r="K167" s="34"/>
      <c r="L167" s="42"/>
      <c r="M167" s="43" t="s">
        <v>1096</v>
      </c>
      <c r="N167" s="23" t="str">
        <f t="shared" si="8"/>
        <v>4.1.110.2</v>
      </c>
      <c r="O167" s="23" t="str">
        <f>VLOOKUP(N167,'3.RCF 2a consul. vs RCF 2012'!$I$4:$I$313,1,FALSE)</f>
        <v>4.1.110.2</v>
      </c>
      <c r="P167" s="16" t="s">
        <v>681</v>
      </c>
    </row>
    <row r="168" spans="1:16" ht="409.5" x14ac:dyDescent="0.35">
      <c r="A168" s="90" t="s">
        <v>1097</v>
      </c>
      <c r="B168" s="53" t="s">
        <v>1098</v>
      </c>
      <c r="C168" s="9" t="s">
        <v>674</v>
      </c>
      <c r="D168" s="9"/>
      <c r="E168" s="24" t="str">
        <f>'1.RCF 2a consul. con rif.europ.'!A97</f>
        <v>2.6.3</v>
      </c>
      <c r="F168" s="30" t="str">
        <f>VLOOKUP(E168,'1.RCF 2a consul. con rif.europ.'!$A$3:$B$293,2,FALSE)</f>
        <v>In caso di un pericolo per la circolazione dei treni, fermo restando quanto previsto al punto 2.6.2, sulle linee appositamente attrezzate si deve inviare la chiamata di emergenza.</v>
      </c>
      <c r="G168" s="53" t="s">
        <v>1099</v>
      </c>
      <c r="H168" s="91" t="s">
        <v>672</v>
      </c>
      <c r="I168" s="1" t="str">
        <f t="shared" si="9"/>
        <v>diverso</v>
      </c>
      <c r="J168" s="2"/>
      <c r="K168" s="34"/>
      <c r="L168" s="42"/>
      <c r="M168" s="43" t="s">
        <v>1097</v>
      </c>
      <c r="N168" s="23" t="str">
        <f t="shared" si="8"/>
        <v>2.6.310.3</v>
      </c>
      <c r="O168" s="23" t="str">
        <f>VLOOKUP(N168,'3.RCF 2a consul. vs RCF 2012'!$I$4:$I$313,1,FALSE)</f>
        <v>2.6.310.3</v>
      </c>
      <c r="P168" s="16" t="s">
        <v>1099</v>
      </c>
    </row>
    <row r="169" spans="1:16" ht="217.5" x14ac:dyDescent="0.35">
      <c r="A169" s="90" t="s">
        <v>1100</v>
      </c>
      <c r="B169" s="53" t="s">
        <v>235</v>
      </c>
      <c r="C169" s="9" t="s">
        <v>674</v>
      </c>
      <c r="D169" s="9"/>
      <c r="E169" s="24" t="str">
        <f>'1.RCF 2a consul. con rif.europ.'!A98</f>
        <v>2.6.4</v>
      </c>
      <c r="F169" s="30" t="str">
        <f>VLOOKUP(E169,'1.RCF 2a consul. con rif.europ.'!$A$3:$B$293,2,FALSE)</f>
        <v>Chi riceve una chiamata di emergenza deve immediatamente mettere in atto i provvedimenti di sua competenza necessari a garantire la sicurezza in base agli elementi in suo possesso, porsi in ascolto, non intervenendo nella comunicazione eventualmente in corso se non per fornire elementi rilevanti per la sicurezza, e prendere conseguentemente gli ulteriori provvedimenti di propria competenza. In particolare gli agenti di condotta, in assenza di impedimenti alla prosecuzione della marcia, possono proseguire solo in marcia a vista fino al ricevimento di istruzioni dal regolatore della circolazione.</v>
      </c>
      <c r="G169" s="53" t="s">
        <v>681</v>
      </c>
      <c r="H169" s="91" t="s">
        <v>672</v>
      </c>
      <c r="I169" s="1" t="str">
        <f t="shared" si="9"/>
        <v>uguale</v>
      </c>
      <c r="J169" s="2"/>
      <c r="K169" s="34"/>
      <c r="L169" s="42"/>
      <c r="M169" s="43" t="s">
        <v>1100</v>
      </c>
      <c r="N169" s="23" t="str">
        <f t="shared" si="8"/>
        <v>2.6.410.4</v>
      </c>
      <c r="O169" s="23" t="str">
        <f>VLOOKUP(N169,'3.RCF 2a consul. vs RCF 2012'!$I$4:$I$313,1,FALSE)</f>
        <v>2.6.410.4</v>
      </c>
      <c r="P169" s="16" t="s">
        <v>681</v>
      </c>
    </row>
    <row r="170" spans="1:16" ht="319" x14ac:dyDescent="0.35">
      <c r="A170" s="90" t="s">
        <v>1101</v>
      </c>
      <c r="B170" s="53" t="s">
        <v>1102</v>
      </c>
      <c r="C170" s="9" t="s">
        <v>674</v>
      </c>
      <c r="D170" s="9"/>
      <c r="E170" s="24" t="str">
        <f>'1.RCF 2a consul. con rif.europ.'!A99</f>
        <v>2.6.5</v>
      </c>
      <c r="F170" s="30" t="str">
        <f>VLOOKUP(E170,'1.RCF 2a consul. con rif.europ.'!$A$3:$B$293,2,FALSE)</f>
        <v>Qualora, in seguito ad una anormalità che interessi la sicurezza della circolazione, si verifichi l’arresto dei convogli, la ripresa della corsa deve essere autorizzata dal regolatore della circolazione di giurisdizione, previa adozione di tutti i necessari controlli e provvedimenti atti ad assicurare il proseguimento del convoglio in condizioni di sicurezza e notifica all’agente di condotta delle modalità per la ripresa ed il proseguimento della corsa.</v>
      </c>
      <c r="G170" s="53" t="s">
        <v>739</v>
      </c>
      <c r="H170" s="91" t="s">
        <v>672</v>
      </c>
      <c r="I170" s="1" t="str">
        <f t="shared" si="9"/>
        <v>diverso</v>
      </c>
      <c r="J170" s="2"/>
      <c r="K170" s="34"/>
      <c r="L170" s="42"/>
      <c r="M170" s="43" t="s">
        <v>1101</v>
      </c>
      <c r="N170" s="23" t="str">
        <f t="shared" si="8"/>
        <v>2.6.510.5</v>
      </c>
      <c r="O170" s="23" t="str">
        <f>VLOOKUP(N170,'3.RCF 2a consul. vs RCF 2012'!$I$4:$I$313,1,FALSE)</f>
        <v>2.6.510.5</v>
      </c>
      <c r="P170" s="16" t="s">
        <v>739</v>
      </c>
    </row>
    <row r="171" spans="1:16" ht="319" x14ac:dyDescent="0.35">
      <c r="A171" s="90" t="s">
        <v>1103</v>
      </c>
      <c r="B171" s="53" t="s">
        <v>1104</v>
      </c>
      <c r="C171" s="9" t="s">
        <v>1105</v>
      </c>
      <c r="D171" s="9" t="s">
        <v>1106</v>
      </c>
      <c r="E171" s="24" t="str">
        <f>'1.RCF 2a consul. con rif.europ.'!A100</f>
        <v>2.6.6</v>
      </c>
      <c r="F171" s="30" t="str">
        <f>VLOOKUP(E171,'1.RCF 2a consul. con rif.europ.'!$A$3:$B$293,2,FALSE)</f>
        <v xml:space="preserve">Ogni anormalità alla circolazione di un convoglio deve essere comunicata dall'agente di condotta al regolatore della circolazione di giurisdizione. Qualora l'anormalità abbia determinato l'arresto del convoglio, nella comunicazione l'agente di condotta deve precisare, oltre alle cause dell'anormalità, il punto di arresto (segnale di terra, progressiva chilometrica o itinerario di una località di servizio, ecc.) e la presenza o meno dell'autorizzazione al movimento. In tale evenienza l'agente di condotta deve anche assicurare l'immobilità del convoglio. </v>
      </c>
      <c r="G171" s="53" t="s">
        <v>739</v>
      </c>
      <c r="H171" s="91" t="s">
        <v>672</v>
      </c>
      <c r="I171" s="1" t="str">
        <f t="shared" si="9"/>
        <v>diverso</v>
      </c>
      <c r="J171" s="2"/>
      <c r="K171" s="34"/>
      <c r="L171" s="42"/>
      <c r="M171" s="43" t="s">
        <v>1103</v>
      </c>
      <c r="N171" s="23" t="str">
        <f t="shared" si="8"/>
        <v>2.6.610.6</v>
      </c>
      <c r="O171" s="23" t="str">
        <f>VLOOKUP(N171,'3.RCF 2a consul. vs RCF 2012'!$I$4:$I$313,1,FALSE)</f>
        <v>2.6.610.6</v>
      </c>
      <c r="P171" s="16" t="s">
        <v>739</v>
      </c>
    </row>
    <row r="172" spans="1:16" ht="409.5" x14ac:dyDescent="0.35">
      <c r="A172" s="90" t="s">
        <v>1107</v>
      </c>
      <c r="B172" s="53" t="s">
        <v>1108</v>
      </c>
      <c r="C172" s="9" t="s">
        <v>674</v>
      </c>
      <c r="D172" s="9"/>
      <c r="E172" s="24" t="str">
        <f>'1.RCF 2a consul. con rif.europ.'!A101</f>
        <v>2.6.7</v>
      </c>
      <c r="F172" s="30" t="str">
        <f>VLOOKUP(E172,'1.RCF 2a consul. con rif.europ.'!$A$3:$B$293,2,FALSE)</f>
        <v xml:space="preserve">Il regolatore della circolazione che rilevi o venga a conoscenza di una anormalità alla circolazione di un convoglio deve attivarsi tempestivamente per contattare l’agente di condotta. Nel caso in cui la comunicazione non sia possibile, il regolatore della circolazione deve attivare le procedure per il raggiungimento e l’immobilizzazione del convoglio prima che l’immobilizzazione stessa non sia più garantita dal sistema di frenatura. </v>
      </c>
      <c r="G172" s="53" t="s">
        <v>1109</v>
      </c>
      <c r="H172" s="91" t="s">
        <v>672</v>
      </c>
      <c r="I172" s="1" t="str">
        <f t="shared" si="9"/>
        <v>diverso</v>
      </c>
      <c r="J172" s="2"/>
      <c r="K172" s="34"/>
      <c r="L172" s="42"/>
      <c r="M172" s="43" t="s">
        <v>1107</v>
      </c>
      <c r="N172" s="23" t="str">
        <f t="shared" si="8"/>
        <v>2.6.710.7</v>
      </c>
      <c r="O172" s="23" t="str">
        <f>VLOOKUP(N172,'3.RCF 2a consul. vs RCF 2012'!$I$4:$I$313,1,FALSE)</f>
        <v>2.6.710.7</v>
      </c>
      <c r="P172" s="16" t="s">
        <v>1109</v>
      </c>
    </row>
    <row r="173" spans="1:16" ht="319" x14ac:dyDescent="0.35">
      <c r="A173" s="90" t="s">
        <v>1110</v>
      </c>
      <c r="B173" s="53" t="s">
        <v>1111</v>
      </c>
      <c r="C173" s="9" t="s">
        <v>674</v>
      </c>
      <c r="D173" s="9"/>
      <c r="E173" s="24" t="str">
        <f>'1.RCF 2a consul. con rif.europ.'!A102</f>
        <v>2.6.8</v>
      </c>
      <c r="F173" s="30" t="str">
        <f>VLOOKUP(E173,'1.RCF 2a consul. con rif.europ.'!$A$3:$B$293,2,FALSE)</f>
        <v>Il regolatore della circolazione che rilevi o venga a conoscenza della presenza lungo la sede ferroviaria di persone o di animali di grossa taglia, deve mettere in atto provvedimenti tali da consentire la circolazione dei convogli in sicurezza e l’incolumità di persone ed animali.</v>
      </c>
      <c r="G173" s="53" t="s">
        <v>739</v>
      </c>
      <c r="H173" s="91" t="s">
        <v>672</v>
      </c>
      <c r="I173" s="1" t="str">
        <f t="shared" si="9"/>
        <v>diverso</v>
      </c>
      <c r="J173" s="2"/>
      <c r="K173" s="34"/>
      <c r="L173" s="42"/>
      <c r="M173" s="43" t="s">
        <v>1110</v>
      </c>
      <c r="N173" s="23" t="str">
        <f t="shared" si="8"/>
        <v>2.6.810.8</v>
      </c>
      <c r="O173" s="23" t="str">
        <f>VLOOKUP(N173,'3.RCF 2a consul. vs RCF 2012'!$I$4:$I$313,1,FALSE)</f>
        <v>2.6.810.8</v>
      </c>
      <c r="P173" s="16" t="s">
        <v>739</v>
      </c>
    </row>
    <row r="174" spans="1:16" ht="409.5" x14ac:dyDescent="0.35">
      <c r="A174" s="90" t="s">
        <v>1112</v>
      </c>
      <c r="B174" s="53" t="s">
        <v>1113</v>
      </c>
      <c r="C174" s="9" t="s">
        <v>674</v>
      </c>
      <c r="D174" s="9"/>
      <c r="E174" s="24" t="str">
        <f>'1.RCF 2a consul. con rif.europ.'!A234</f>
        <v>4.2.4</v>
      </c>
      <c r="F174" s="30" t="str">
        <f>VLOOKUP(E174,'1.RCF 2a consul. con rif.europ.'!$A$3:$B$293,2,FALSE)</f>
        <v>La mancanza o l’imperfetta o incompleta indicazione della autorizzazione al movimento da parte del sistema di segnalamento deve essere considerata come assenza di autorizzazione al movimento.</v>
      </c>
      <c r="G174" s="53" t="s">
        <v>1114</v>
      </c>
      <c r="H174" s="91" t="s">
        <v>672</v>
      </c>
      <c r="I174" s="1" t="str">
        <f t="shared" si="9"/>
        <v>diverso</v>
      </c>
      <c r="J174" s="2"/>
      <c r="K174" s="34"/>
      <c r="L174" s="42"/>
      <c r="M174" s="43" t="s">
        <v>1112</v>
      </c>
      <c r="N174" s="23" t="str">
        <f t="shared" si="8"/>
        <v>4.2.410.9</v>
      </c>
      <c r="O174" s="23" t="str">
        <f>VLOOKUP(N174,'3.RCF 2a consul. vs RCF 2012'!$I$4:$I$313,1,FALSE)</f>
        <v>4.2.410.9</v>
      </c>
      <c r="P174" s="16" t="s">
        <v>1114</v>
      </c>
    </row>
    <row r="175" spans="1:16" ht="232" x14ac:dyDescent="0.35">
      <c r="A175" s="90" t="s">
        <v>1115</v>
      </c>
      <c r="B175" s="53" t="s">
        <v>1116</v>
      </c>
      <c r="C175" s="9" t="s">
        <v>511</v>
      </c>
      <c r="D175" s="9" t="s">
        <v>1117</v>
      </c>
      <c r="E175" s="24" t="str">
        <f>'1.RCF 2a consul. con rif.europ.'!A227</f>
        <v>4.1.2</v>
      </c>
      <c r="F175" s="30" t="str">
        <f>VLOOKUP(E175,'1.RCF 2a consul. con rif.europ.'!$A$3:$B$293,2,FALSE)</f>
        <v>Un treno può retrocedere nella precedente località di servizio solo se eventi improvvisi ne impediscano l'avanzamento nel regolare senso di marcia. In tali casi, qualora il movimento di retrocessione non sia autorizzato dal sistema di segnalamento, esso può avvenire solo a seguito di autorizzazione del regolatore della circolazione di giurisdizione che, prima di autorizzare il movimento di retrocessione, deve accertare la libertà da veicoli del tratto di linea e degli itinerari interessati, accertare lo stato degli enti di sicurezza interessati, adottare i provvedimenti cautelativi necessari e notificare al treno le necessarie prescrizioni di movimento.</v>
      </c>
      <c r="G175" s="53" t="s">
        <v>681</v>
      </c>
      <c r="H175" s="91" t="s">
        <v>672</v>
      </c>
      <c r="I175" s="1" t="str">
        <f t="shared" si="9"/>
        <v>uguale</v>
      </c>
      <c r="J175" s="2"/>
      <c r="K175" s="34"/>
      <c r="L175" s="42"/>
      <c r="M175" s="43" t="s">
        <v>1115</v>
      </c>
      <c r="N175" s="23" t="str">
        <f t="shared" si="8"/>
        <v>4.1.210.10</v>
      </c>
      <c r="O175" s="23" t="str">
        <f>VLOOKUP(N175,'3.RCF 2a consul. vs RCF 2012'!$I$4:$I$313,1,FALSE)</f>
        <v>4.1.210.10</v>
      </c>
      <c r="P175" s="16" t="s">
        <v>681</v>
      </c>
    </row>
    <row r="176" spans="1:16" ht="409.5" x14ac:dyDescent="0.35">
      <c r="A176" s="90" t="s">
        <v>1118</v>
      </c>
      <c r="B176" s="53" t="s">
        <v>1119</v>
      </c>
      <c r="C176" s="9" t="s">
        <v>674</v>
      </c>
      <c r="D176" s="9"/>
      <c r="E176" s="24" t="str">
        <f>'1.RCF 2a consul. con rif.europ.'!A104</f>
        <v>2.6.10</v>
      </c>
      <c r="F176" s="30" t="str">
        <f>VLOOKUP(E176,'1.RCF 2a consul. con rif.europ.'!$A$3:$B$293,2,FALSE)</f>
        <v>L’agente di condotta o l’eventuale altro agente che presenzi la testa del convoglio nella sua direzione di marcia deve arrestare prontamente il convoglio qualora esso venga indebitamente inoltrato su un binario per esso non previsto.</v>
      </c>
      <c r="G176" s="53" t="s">
        <v>1120</v>
      </c>
      <c r="H176" s="91" t="s">
        <v>672</v>
      </c>
      <c r="I176" s="1" t="str">
        <f t="shared" si="9"/>
        <v>diverso</v>
      </c>
      <c r="J176" s="2"/>
      <c r="K176" s="34"/>
      <c r="L176" s="42"/>
      <c r="M176" s="43" t="s">
        <v>1118</v>
      </c>
      <c r="N176" s="23" t="str">
        <f t="shared" si="8"/>
        <v>2.6.1010.11</v>
      </c>
      <c r="O176" s="23" t="str">
        <f>VLOOKUP(N176,'3.RCF 2a consul. vs RCF 2012'!$I$4:$I$313,1,FALSE)</f>
        <v>2.6.1010.11</v>
      </c>
      <c r="P176" s="16" t="s">
        <v>1120</v>
      </c>
    </row>
    <row r="177" spans="1:16" ht="409.5" x14ac:dyDescent="0.35">
      <c r="A177" s="90" t="s">
        <v>1121</v>
      </c>
      <c r="B177" s="53" t="s">
        <v>1122</v>
      </c>
      <c r="C177" s="9" t="s">
        <v>674</v>
      </c>
      <c r="D177" s="9"/>
      <c r="E177" s="24" t="str">
        <f>'1.RCF 2a consul. con rif.europ.'!A228</f>
        <v>4.1.3</v>
      </c>
      <c r="F177" s="30" t="str">
        <f>VLOOKUP(E177,'1.RCF 2a consul. con rif.europ.'!$A$3:$B$293,2,FALSE)</f>
        <v>Qualora per intemperie o per situazioni contingenti i segnali di terra non fossero visibili alla distanza prevista, l’agente di condotta dovrà ridurre la velocità del treno in modo da percepire tempestivamente l’aspetto dei segnali.</v>
      </c>
      <c r="G177" s="53" t="s">
        <v>1123</v>
      </c>
      <c r="H177" s="91" t="s">
        <v>679</v>
      </c>
      <c r="I177" s="1" t="str">
        <f t="shared" si="9"/>
        <v>diverso</v>
      </c>
      <c r="J177" s="2"/>
      <c r="K177" s="34"/>
      <c r="L177" s="42"/>
      <c r="M177" s="43" t="s">
        <v>1121</v>
      </c>
      <c r="N177" s="23" t="str">
        <f t="shared" si="8"/>
        <v>4.1.310.12</v>
      </c>
      <c r="O177" s="23" t="str">
        <f>VLOOKUP(N177,'3.RCF 2a consul. vs RCF 2012'!$I$4:$I$313,1,FALSE)</f>
        <v>4.1.310.12</v>
      </c>
      <c r="P177" s="16" t="s">
        <v>1123</v>
      </c>
    </row>
    <row r="178" spans="1:16" ht="319" x14ac:dyDescent="0.35">
      <c r="A178" s="90" t="s">
        <v>1124</v>
      </c>
      <c r="B178" s="53" t="s">
        <v>1125</v>
      </c>
      <c r="C178" s="9" t="s">
        <v>674</v>
      </c>
      <c r="D178" s="9"/>
      <c r="E178" s="24" t="str">
        <f>'1.RCF 2a consul. con rif.europ.'!A103</f>
        <v>2.6.9</v>
      </c>
      <c r="F178" s="30" t="str">
        <f>VLOOKUP(E178,'1.RCF 2a consul. con rif.europ.'!$A$3:$B$293,2,FALSE)</f>
        <v>Qualora siano presenti persone oppure ne sia ipotizzabile la presenza in prossimità del binario percorso dal convoglio in posizione potenzialmente pericolosa, anche in relazione alle condizioni di visibilità, alle caratteristiche della linea e alla presenza di altri convogli sui binari attigui, l’agente di condotta deve emettere segnalazioni acustiche per richiamare l’attenzione delle persone o segnalare situazioni di emergenza.</v>
      </c>
      <c r="G178" s="53" t="s">
        <v>739</v>
      </c>
      <c r="H178" s="91" t="s">
        <v>679</v>
      </c>
      <c r="I178" s="1" t="str">
        <f t="shared" si="9"/>
        <v>diverso</v>
      </c>
      <c r="J178" s="2"/>
      <c r="K178" s="34"/>
      <c r="L178" s="42"/>
      <c r="M178" s="43" t="s">
        <v>1124</v>
      </c>
      <c r="N178" s="23" t="str">
        <f t="shared" si="8"/>
        <v>2.6.910.13</v>
      </c>
      <c r="O178" s="23" t="str">
        <f>VLOOKUP(N178,'3.RCF 2a consul. vs RCF 2012'!$I$4:$I$313,1,FALSE)</f>
        <v>2.6.910.13</v>
      </c>
      <c r="P178" s="16" t="s">
        <v>739</v>
      </c>
    </row>
    <row r="179" spans="1:16" ht="319" x14ac:dyDescent="0.35">
      <c r="A179" s="90" t="s">
        <v>1126</v>
      </c>
      <c r="B179" s="53" t="s">
        <v>1127</v>
      </c>
      <c r="C179" s="9" t="s">
        <v>674</v>
      </c>
      <c r="D179" s="9"/>
      <c r="E179" s="24" t="str">
        <f>'1.RCF 2a consul. con rif.europ.'!A83</f>
        <v>2.5.4</v>
      </c>
      <c r="F179" s="30" t="str">
        <f>VLOOKUP(E179,'1.RCF 2a consul. con rif.europ.'!$A$3:$B$293,2,FALSE)</f>
        <v>Nel caso in cui l’agente di condotta debba allontanarsi dalla cabina di guida deve assicurarsi preventivamente che il convoglio sia immobilizzato e che sia impedito l’accesso in cabina di guida a persone non autorizzate.</v>
      </c>
      <c r="G179" s="53" t="s">
        <v>739</v>
      </c>
      <c r="H179" s="91" t="s">
        <v>672</v>
      </c>
      <c r="I179" s="1" t="str">
        <f t="shared" si="9"/>
        <v>diverso</v>
      </c>
      <c r="J179" s="2"/>
      <c r="K179" s="34"/>
      <c r="L179" s="42"/>
      <c r="M179" s="43" t="s">
        <v>1126</v>
      </c>
      <c r="N179" s="23" t="str">
        <f t="shared" si="8"/>
        <v>2.5.410.14</v>
      </c>
      <c r="O179" s="23" t="str">
        <f>VLOOKUP(N179,'3.RCF 2a consul. vs RCF 2012'!$I$4:$I$313,1,FALSE)</f>
        <v>2.5.410.14</v>
      </c>
      <c r="P179" s="16" t="s">
        <v>739</v>
      </c>
    </row>
    <row r="180" spans="1:16" ht="409.5" x14ac:dyDescent="0.35">
      <c r="A180" s="125" t="s">
        <v>1128</v>
      </c>
      <c r="B180" s="115" t="s">
        <v>1129</v>
      </c>
      <c r="C180" s="113" t="s">
        <v>1130</v>
      </c>
      <c r="D180" s="9" t="s">
        <v>1131</v>
      </c>
      <c r="E180" s="24" t="str">
        <f>'1.RCF 2a consul. con rif.europ.'!A229</f>
        <v>4.1.4</v>
      </c>
      <c r="F180" s="30" t="str">
        <f>VLOOKUP(E180,'1.RCF 2a consul. con rif.europ.'!$A$3:$B$293,2,FALSE)</f>
        <v xml:space="preserve">Nel caso in cui sia necessario scendere dal treno, l'accesso all'interbinario, se non segnalato come zona sicura rispetto alla circolazione dei veicoli ferroviari, è ammesso solo se strettamente necessario e previa conferma da parte del regolatore della circolazione dell'assenza di circolazione sui binari interessati.
La circolazione può essere ripresa solo dopo che il regolatore della circolazione abbia avuto evidenza che nell'interbinario non si trovi più nessuno. </v>
      </c>
      <c r="G180" s="115" t="s">
        <v>1132</v>
      </c>
      <c r="H180" s="91" t="s">
        <v>679</v>
      </c>
      <c r="I180" s="1" t="str">
        <f t="shared" si="9"/>
        <v>diverso</v>
      </c>
      <c r="J180" s="2"/>
      <c r="K180" s="34"/>
      <c r="L180" s="42"/>
      <c r="M180" s="43" t="s">
        <v>1128</v>
      </c>
      <c r="N180" s="23" t="str">
        <f t="shared" si="8"/>
        <v>4.1.410.15</v>
      </c>
      <c r="O180" s="23" t="str">
        <f>VLOOKUP(N180,'3.RCF 2a consul. vs RCF 2012'!$I$4:$I$313,1,FALSE)</f>
        <v>4.1.410.15</v>
      </c>
      <c r="P180" s="16" t="s">
        <v>1132</v>
      </c>
    </row>
    <row r="181" spans="1:16" ht="409.5" x14ac:dyDescent="0.35">
      <c r="A181" s="125"/>
      <c r="B181" s="116"/>
      <c r="C181" s="114"/>
      <c r="D181" s="9"/>
      <c r="E181" s="24" t="str">
        <f>+'1.RCF 2a consul. con rif.europ.'!A72</f>
        <v>2.3.7</v>
      </c>
      <c r="F181" s="30" t="str">
        <f>VLOOKUP(E181,'1.RCF 2a consul. con rif.europ.'!$A$3:$B$293,2,FALSE)</f>
        <v>La presenza di persone in prossimità dei binari è ammessa per motivi connessi al servizio esclusivamente: a) nelle zone segnalate come sicure rispetto alla circolazione dei veicoli ferroviari; b) nelle altre zone la presenza è consentita solo previa conferma da parte del regolatore della circolazione dell'assenza di circolazione sui binari interessati per il tempo necessario.</v>
      </c>
      <c r="G181" s="116"/>
      <c r="H181" s="91"/>
      <c r="I181" s="1"/>
      <c r="J181" s="2"/>
      <c r="K181" s="34"/>
      <c r="L181" s="42"/>
      <c r="M181" s="43" t="s">
        <v>1128</v>
      </c>
      <c r="N181" s="23" t="str">
        <f t="shared" si="8"/>
        <v>2.3.710.15</v>
      </c>
      <c r="O181" s="23" t="str">
        <f>VLOOKUP(N181,'3.RCF 2a consul. vs RCF 2012'!$I$4:$I$313,1,FALSE)</f>
        <v>2.3.710.15</v>
      </c>
      <c r="P181" s="16" t="s">
        <v>1132</v>
      </c>
    </row>
    <row r="182" spans="1:16" ht="409.5" x14ac:dyDescent="0.35">
      <c r="A182" s="90" t="s">
        <v>1133</v>
      </c>
      <c r="B182" s="53" t="s">
        <v>1134</v>
      </c>
      <c r="C182" s="9" t="s">
        <v>674</v>
      </c>
      <c r="D182" s="9"/>
      <c r="E182" s="24" t="str">
        <f>'1.RCF 2a consul. con rif.europ.'!A105</f>
        <v>2.6.11</v>
      </c>
      <c r="F182" s="30" t="str">
        <f>VLOOKUP(E182,'1.RCF 2a consul. con rif.europ.'!$A$3:$B$293,2,FALSE)</f>
        <v xml:space="preserve">Nei casi di imminente pericolo, qualunque agente può richiedere, anche verbalmente, la disalimentazione della linea aerea di contatto, dichiarando il motivo della richiesta e declinando le proprie generalità. Fino alla comunicazione della conferma dell’avvenuta tolta tensione la linea aerea va considerata sotto tensione. </v>
      </c>
      <c r="G182" s="53" t="s">
        <v>1135</v>
      </c>
      <c r="H182" s="91" t="s">
        <v>679</v>
      </c>
      <c r="I182" s="1" t="str">
        <f t="shared" ref="I182:I212" si="10">IF(C182&lt;&gt;"=",IF(C182=F182,"uguale","diverso"),IF(B182=F182,"uguale","diverso"))</f>
        <v>diverso</v>
      </c>
      <c r="J182" s="2"/>
      <c r="K182" s="34"/>
      <c r="L182" s="42"/>
      <c r="M182" s="43" t="s">
        <v>1133</v>
      </c>
      <c r="N182" s="23" t="str">
        <f t="shared" si="8"/>
        <v>2.6.1110.16</v>
      </c>
      <c r="O182" s="23" t="str">
        <f>VLOOKUP(N182,'3.RCF 2a consul. vs RCF 2012'!$I$4:$I$313,1,FALSE)</f>
        <v>2.6.1110.16</v>
      </c>
      <c r="P182" s="16" t="s">
        <v>1135</v>
      </c>
    </row>
    <row r="183" spans="1:16" ht="409.5" x14ac:dyDescent="0.35">
      <c r="A183" s="90" t="s">
        <v>1136</v>
      </c>
      <c r="B183" s="53" t="s">
        <v>1137</v>
      </c>
      <c r="C183" s="9" t="s">
        <v>1138</v>
      </c>
      <c r="D183" s="9" t="s">
        <v>1139</v>
      </c>
      <c r="E183" s="24" t="str">
        <f>'1.RCF 2a consul. con rif.europ.'!A237</f>
        <v>4.3.1</v>
      </c>
      <c r="F183" s="30" t="str">
        <f>VLOOKUP(E183,'1.RCF 2a consul. con rif.europ.'!$A$3:$B$293,2,FALSE)</f>
        <v>Qualora il sistema di segnalamento non conceda l’autorizzazione al movimento, il movimento del treno potrà essere autorizzato solo dopo che siano stati adottati i provvedimenti atti a garantire l'assenza di movimenti incompatibili di altri veicoli o convogli e siano state garantite tutte le condizioni non accertate dal sistema di segnalamento. In particolare:
a) in mancanza della condizione di libertà del tratto di binario da percorrere il treno può circolare solamente con marcia a vista  a condizione che non risulti che il treno precedente si trovi ancora sul medesimo tratto. La circolazione del treno può avvenire senza la marcia a vista a condizione che venga preventivamente accertata anche l’assenza di veicoli sul tratto di binario stesso, eventualmente anche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e assicurato nella corretta posizione i deviatoi;
c) in mancanza di conferma della attivazione dei dispositivi che impongono il divieto di transito lato strada in corrispondenza dei PL o in mancanza di conferma della libertà dell’attraversamento da parte dei dispositivi di cui al punto 1.2.6, la circolazione del treno sugli stessi deve avvenire nel rispetto di quanto previsto al successivo punto 4.7;
d) in presenza delle segnalazioni di anormalità di cui al punto 1.2.25, la circolazione del treno deve avvenire nel rispetto delle specifiche procedure cautelative della sicurezza.</v>
      </c>
      <c r="G183" s="53" t="s">
        <v>1140</v>
      </c>
      <c r="H183" s="91" t="s">
        <v>672</v>
      </c>
      <c r="I183" s="1" t="str">
        <f t="shared" si="10"/>
        <v>diverso</v>
      </c>
      <c r="J183" s="2"/>
      <c r="K183" s="34"/>
      <c r="L183" s="42"/>
      <c r="M183" s="43" t="s">
        <v>1136</v>
      </c>
      <c r="N183" s="23" t="str">
        <f t="shared" si="8"/>
        <v>4.3.111.1</v>
      </c>
      <c r="O183" s="23" t="str">
        <f>VLOOKUP(N183,'3.RCF 2a consul. vs RCF 2012'!$I$4:$I$313,1,FALSE)</f>
        <v>4.3.111.1</v>
      </c>
      <c r="P183" s="16" t="s">
        <v>1140</v>
      </c>
    </row>
    <row r="184" spans="1:16" ht="409.5" x14ac:dyDescent="0.35">
      <c r="A184" s="90" t="s">
        <v>1141</v>
      </c>
      <c r="B184" s="53" t="s">
        <v>1142</v>
      </c>
      <c r="C184" s="9" t="s">
        <v>674</v>
      </c>
      <c r="D184" s="9"/>
      <c r="E184" s="24" t="str">
        <f>'1.RCF 2a consul. con rif.europ.'!A238</f>
        <v>4.3.2</v>
      </c>
      <c r="F184" s="30" t="str">
        <f>VLOOKUP(E184,'1.RCF 2a consul. con rif.europ.'!$A$3:$B$293,2,FALSE)</f>
        <v>Qualora le condizioni di sicurezza mancanti e le corrispondenti modalità di circolazione del treno di cui al precedente punto 4.3.1 siano gestite dal sistema di segnalamento, la circolazione del treno potrà avvenire tramite la concessione di una specifica autorizzazione al movimento concessa dal sistema stesso.</v>
      </c>
      <c r="G184" s="53" t="s">
        <v>1143</v>
      </c>
      <c r="H184" s="91" t="s">
        <v>672</v>
      </c>
      <c r="I184" s="1" t="str">
        <f t="shared" si="10"/>
        <v>diverso</v>
      </c>
      <c r="J184" s="2"/>
      <c r="K184" s="34"/>
      <c r="L184" s="42"/>
      <c r="M184" s="43" t="s">
        <v>1141</v>
      </c>
      <c r="N184" s="23" t="str">
        <f t="shared" si="8"/>
        <v>4.3.211.2</v>
      </c>
      <c r="O184" s="23" t="str">
        <f>VLOOKUP(N184,'3.RCF 2a consul. vs RCF 2012'!$I$4:$I$313,1,FALSE)</f>
        <v>4.3.211.2</v>
      </c>
      <c r="P184" s="16" t="s">
        <v>1143</v>
      </c>
    </row>
    <row r="185" spans="1:16" ht="409.5" x14ac:dyDescent="0.35">
      <c r="A185" s="90" t="s">
        <v>1144</v>
      </c>
      <c r="B185" s="53" t="s">
        <v>1145</v>
      </c>
      <c r="C185" s="9" t="s">
        <v>674</v>
      </c>
      <c r="D185" s="9"/>
      <c r="E185" s="24" t="str">
        <f>'1.RCF 2a consul. con rif.europ.'!A239</f>
        <v>4.3.3</v>
      </c>
      <c r="F185" s="30" t="str">
        <f>VLOOKUP(E185,'1.RCF 2a consul. con rif.europ.'!$A$3:$B$293,2,FALSE)</f>
        <v xml:space="preserve">Qualora il sistema non sia in grado di concedere nemmeno la specifica autorizzazione al movimento di cui al precedente punto 4.3.2, il regolatore della circolazione potrà concedere, previo accertamento delle condizioni di sicurezza mancanti e adozione dei relativi provvedimenti, l’autorizzazione al movimento tramite prescrizione di movimento che dovrà contenere anche le corrispondenti modalità di circolazione in conformità con il precedente punto 4.3.1. </v>
      </c>
      <c r="G185" s="53" t="s">
        <v>981</v>
      </c>
      <c r="H185" s="91" t="s">
        <v>672</v>
      </c>
      <c r="I185" s="1" t="str">
        <f t="shared" si="10"/>
        <v>diverso</v>
      </c>
      <c r="J185" s="2"/>
      <c r="K185" s="34"/>
      <c r="L185" s="42"/>
      <c r="M185" s="43" t="s">
        <v>1144</v>
      </c>
      <c r="N185" s="23" t="str">
        <f t="shared" si="8"/>
        <v>4.3.311.3</v>
      </c>
      <c r="O185" s="23" t="str">
        <f>VLOOKUP(N185,'3.RCF 2a consul. vs RCF 2012'!$I$4:$I$313,1,FALSE)</f>
        <v>4.3.311.3</v>
      </c>
      <c r="P185" s="16" t="s">
        <v>981</v>
      </c>
    </row>
    <row r="186" spans="1:16" ht="409.5" x14ac:dyDescent="0.35">
      <c r="A186" s="90" t="s">
        <v>1146</v>
      </c>
      <c r="B186" s="53" t="s">
        <v>1147</v>
      </c>
      <c r="C186" s="9" t="s">
        <v>674</v>
      </c>
      <c r="D186" s="9"/>
      <c r="E186" s="24" t="str">
        <f>'1.RCF 2a consul. con rif.europ.'!A240</f>
        <v>4.3.4</v>
      </c>
      <c r="F186" s="30" t="str">
        <f>VLOOKUP(E186,'1.RCF 2a consul. con rif.europ.'!$A$3:$B$293,2,FALSE)</f>
        <v xml:space="preserve">In funzione delle specifiche condizioni di esercizio, gli adempimenti di cui alle lettere a) e b) del precedente punto 4.3.1 possono essere eventualmente richiesti dal regolatore della circolazione all’agente di condotta e possono essere affidati da quest'ultimo ad altri agenti, nel rispetto di apposite procedure di dettaglio. </v>
      </c>
      <c r="G186" s="53" t="s">
        <v>1148</v>
      </c>
      <c r="H186" s="91" t="s">
        <v>672</v>
      </c>
      <c r="I186" s="1" t="str">
        <f t="shared" si="10"/>
        <v>diverso</v>
      </c>
      <c r="J186" s="2"/>
      <c r="K186" s="34"/>
      <c r="L186" s="42"/>
      <c r="M186" s="43" t="s">
        <v>1146</v>
      </c>
      <c r="N186" s="23" t="str">
        <f t="shared" si="8"/>
        <v>4.3.411.4</v>
      </c>
      <c r="O186" s="23" t="str">
        <f>VLOOKUP(N186,'3.RCF 2a consul. vs RCF 2012'!$I$4:$I$313,1,FALSE)</f>
        <v>4.3.411.4</v>
      </c>
      <c r="P186" s="16" t="s">
        <v>1148</v>
      </c>
    </row>
    <row r="187" spans="1:16" ht="409.5" x14ac:dyDescent="0.35">
      <c r="A187" s="125" t="s">
        <v>1149</v>
      </c>
      <c r="B187" s="115" t="s">
        <v>1150</v>
      </c>
      <c r="C187" s="113" t="s">
        <v>674</v>
      </c>
      <c r="D187" s="9"/>
      <c r="E187" s="24" t="str">
        <f>'1.RCF 2a consul. con rif.europ.'!A231</f>
        <v>4.2.1</v>
      </c>
      <c r="F187" s="30" t="str">
        <f>VLOOKUP(E187,'1.RCF 2a consul. con rif.europ.'!$A$3:$B$293,2,FALSE)</f>
        <v>Nell'esercizio ferroviario devono essere messi in atto i necessari provvedimenti tecnico-organizzativi atti ad assicurare le funzioni di sicurezza non realizzate da dispositivi tecnologici, per guasto degli stessi o altra causa, considerando sempre mancanti le condizioni di sicurezza della cui esistenza non si abbia riscontro certo.</v>
      </c>
      <c r="G187" s="115" t="s">
        <v>1151</v>
      </c>
      <c r="H187" s="91" t="s">
        <v>789</v>
      </c>
      <c r="I187" s="1" t="str">
        <f t="shared" si="10"/>
        <v>diverso</v>
      </c>
      <c r="J187" s="2"/>
      <c r="K187" s="34"/>
      <c r="L187" s="42"/>
      <c r="M187" s="43" t="s">
        <v>1149</v>
      </c>
      <c r="N187" s="23" t="str">
        <f t="shared" si="8"/>
        <v>4.2.111.5</v>
      </c>
      <c r="O187" s="23" t="str">
        <f>VLOOKUP(N187,'3.RCF 2a consul. vs RCF 2012'!$I$4:$I$313,1,FALSE)</f>
        <v>4.2.111.5</v>
      </c>
      <c r="P187" s="16" t="s">
        <v>1151</v>
      </c>
    </row>
    <row r="188" spans="1:16" ht="409.5" x14ac:dyDescent="0.35">
      <c r="A188" s="125"/>
      <c r="B188" s="116"/>
      <c r="C188" s="114"/>
      <c r="D188" s="9"/>
      <c r="E188" s="24" t="str">
        <f>+'1.RCF 2a consul. con rif.europ.'!A232</f>
        <v>4.2.2</v>
      </c>
      <c r="F188" s="30" t="str">
        <f>VLOOKUP(E188,'1.RCF 2a consul. con rif.europ.'!$A$3:$B$293,2,FALSE)</f>
        <v>L’utilizzo di ciascuna funzione di soccorso di cui al punto 1.2.14 deve essere subordinato alla preventiva effettuazione di tutti gli accertamenti e i controlli richiesti per assicurare le condizioni di sicurezza non più verificate dagli apparati di sicurezza in conseguenza all’utilizzo della funzione di soccorso.</v>
      </c>
      <c r="G188" s="116"/>
      <c r="H188" s="91" t="s">
        <v>672</v>
      </c>
      <c r="I188" s="1" t="str">
        <f t="shared" si="10"/>
        <v>diverso</v>
      </c>
      <c r="J188" s="2"/>
      <c r="K188" s="34"/>
      <c r="L188" s="42"/>
      <c r="M188" s="43" t="s">
        <v>1149</v>
      </c>
      <c r="N188" s="23" t="str">
        <f t="shared" si="8"/>
        <v>4.2.211.5</v>
      </c>
      <c r="O188" s="23" t="str">
        <f>VLOOKUP(N188,'3.RCF 2a consul. vs RCF 2012'!$I$4:$I$313,1,FALSE)</f>
        <v>4.2.211.5</v>
      </c>
      <c r="P188" s="16" t="s">
        <v>1151</v>
      </c>
    </row>
    <row r="189" spans="1:16" ht="409.5" x14ac:dyDescent="0.35">
      <c r="A189" s="90" t="s">
        <v>1152</v>
      </c>
      <c r="B189" s="12" t="s">
        <v>1153</v>
      </c>
      <c r="C189" s="9" t="s">
        <v>674</v>
      </c>
      <c r="D189" s="9"/>
      <c r="E189" s="24" t="str">
        <f>'1.RCF 2a consul. con rif.europ.'!A235</f>
        <v>4.2.5</v>
      </c>
      <c r="F189" s="30" t="str">
        <f>VLOOKUP(E189,'1.RCF 2a consul. con rif.europ.'!$A$3:$B$293,2,FALSE)</f>
        <v>Qualora in assenza di autorizzazione al movimento l’agente di condotta non possa mettersi in contatto con il regolatore della circolazione, la circolazione deve essere sospesa.</v>
      </c>
      <c r="G189" s="53" t="s">
        <v>1154</v>
      </c>
      <c r="H189" s="91" t="s">
        <v>679</v>
      </c>
      <c r="I189" s="1" t="str">
        <f t="shared" si="10"/>
        <v>diverso</v>
      </c>
      <c r="J189" s="2"/>
      <c r="K189" s="34"/>
      <c r="L189" s="42"/>
      <c r="M189" s="43" t="s">
        <v>1152</v>
      </c>
      <c r="N189" s="23" t="str">
        <f t="shared" si="8"/>
        <v>4.2.511.6</v>
      </c>
      <c r="O189" s="23" t="str">
        <f>VLOOKUP(N189,'3.RCF 2a consul. vs RCF 2012'!$I$4:$I$313,1,FALSE)</f>
        <v>4.2.511.6</v>
      </c>
      <c r="P189" s="16" t="s">
        <v>1154</v>
      </c>
    </row>
    <row r="190" spans="1:16" ht="409.5" x14ac:dyDescent="0.35">
      <c r="A190" s="90" t="s">
        <v>1155</v>
      </c>
      <c r="B190" s="53" t="s">
        <v>1156</v>
      </c>
      <c r="C190" s="9" t="s">
        <v>674</v>
      </c>
      <c r="D190" s="9"/>
      <c r="E190" s="24" t="str">
        <f>'1.RCF 2a consul. con rif.europ.'!A242</f>
        <v>4.4.1</v>
      </c>
      <c r="F190" s="30" t="str">
        <f>VLOOKUP(E190,'1.RCF 2a consul. con rif.europ.'!$A$3:$B$293,2,FALSE)</f>
        <v xml:space="preserve">Le funzioni di protezione della marcia dei treni e delle manovre possono essere escluse soltanto qualora strettamente necessario al proseguimento della marcia. </v>
      </c>
      <c r="G190" s="53" t="s">
        <v>1157</v>
      </c>
      <c r="H190" s="91" t="s">
        <v>672</v>
      </c>
      <c r="I190" s="1" t="str">
        <f t="shared" si="10"/>
        <v>diverso</v>
      </c>
      <c r="J190" s="2"/>
      <c r="K190" s="34"/>
      <c r="L190" s="42"/>
      <c r="M190" s="43" t="s">
        <v>1155</v>
      </c>
      <c r="N190" s="23" t="str">
        <f t="shared" si="8"/>
        <v>4.4.112.1</v>
      </c>
      <c r="O190" s="23" t="str">
        <f>VLOOKUP(N190,'3.RCF 2a consul. vs RCF 2012'!$I$4:$I$313,1,FALSE)</f>
        <v>4.4.112.1</v>
      </c>
      <c r="P190" s="16" t="s">
        <v>1157</v>
      </c>
    </row>
    <row r="191" spans="1:16" ht="409.5" x14ac:dyDescent="0.35">
      <c r="A191" s="90" t="s">
        <v>1158</v>
      </c>
      <c r="B191" s="53" t="s">
        <v>1159</v>
      </c>
      <c r="C191" s="9" t="s">
        <v>674</v>
      </c>
      <c r="D191" s="9"/>
      <c r="E191" s="24" t="str">
        <f>'1.RCF 2a consul. con rif.europ.'!A243</f>
        <v>4.4.2</v>
      </c>
      <c r="F191" s="30" t="str">
        <f>VLOOKUP(E191,'1.RCF 2a consul. con rif.europ.'!$A$3:$B$293,2,FALSE)</f>
        <v xml:space="preserve">L’agente di condotta non può escludere le funzioni di protezione della marcia se non previa autorizzazione del regolatore della circolazione, che la potrà concedere solo dopo aver adottato le necessarie precauzioni sulla base degli elementi forniti dall’agente di condotta medesimo e degli altri elementi in suo possesso. </v>
      </c>
      <c r="G191" s="53" t="s">
        <v>1160</v>
      </c>
      <c r="H191" s="91" t="s">
        <v>672</v>
      </c>
      <c r="I191" s="1" t="str">
        <f t="shared" si="10"/>
        <v>diverso</v>
      </c>
      <c r="J191" s="2"/>
      <c r="K191" s="34"/>
      <c r="L191" s="42"/>
      <c r="M191" s="43" t="s">
        <v>1158</v>
      </c>
      <c r="N191" s="23" t="str">
        <f t="shared" si="8"/>
        <v>4.4.212.2</v>
      </c>
      <c r="O191" s="23" t="str">
        <f>VLOOKUP(N191,'3.RCF 2a consul. vs RCF 2012'!$I$4:$I$313,1,FALSE)</f>
        <v>4.4.212.2</v>
      </c>
      <c r="P191" s="16" t="s">
        <v>1160</v>
      </c>
    </row>
    <row r="192" spans="1:16" ht="409.5" x14ac:dyDescent="0.35">
      <c r="A192" s="90" t="s">
        <v>1161</v>
      </c>
      <c r="B192" s="53" t="s">
        <v>1162</v>
      </c>
      <c r="C192" s="9" t="s">
        <v>674</v>
      </c>
      <c r="D192" s="9"/>
      <c r="E192" s="24" t="str">
        <f>'1.RCF 2a consul. con rif.europ.'!A244</f>
        <v>4.4.3</v>
      </c>
      <c r="F192" s="30" t="str">
        <f>VLOOKUP(E192,'1.RCF 2a consul. con rif.europ.'!$A$3:$B$293,2,FALSE)</f>
        <v>Per la circolazione di un convoglio in assenza della protezione del sistema, devono sussistere tutte le seguenti condizioni:
a) risulti attivo il dispositivo di controllo della vigilanza dell’agente di condotta oppure, in caso di guasto di tale dispositivo, siano adottate le misure previste al punto 4.8.6, lettera a). 
b) non siano in atto movimenti contemporanei non indipendenti per disposizione di impianto;
c) siano adottate, da parte del regolatore della circolazione e dell’agente di condotta, le necessarie ulteriori mitigazioni, atte ad assicurare la circolazione del convoglio in sicurezza, da definire tenendo conto almeno dei seguenti elementi:
-  caratteristiche del tratto di binario da percorrere ed intensità del traffico nell’impianto o nella linea interessata,
-  caratteristiche dei veicoli ferroviari componenti il convoglio e del servizio da svolgere.
Ferme restando le altre limitazioni di velocità, non deve essere comunque superata la velocità di 50 km/h, che deve essere imposta dal sistema di protezione in modo automatico in relazione all’anormalità in atto, salvo il caso in cui tale funzione di protezione debba essere esclusa.</v>
      </c>
      <c r="G192" s="53" t="s">
        <v>1163</v>
      </c>
      <c r="H192" s="91" t="s">
        <v>672</v>
      </c>
      <c r="I192" s="1" t="str">
        <f t="shared" si="10"/>
        <v>diverso</v>
      </c>
      <c r="J192" s="4" t="s">
        <v>1164</v>
      </c>
      <c r="K192" s="35" t="s">
        <v>1165</v>
      </c>
      <c r="L192" s="42"/>
      <c r="M192" s="43" t="s">
        <v>1161</v>
      </c>
      <c r="N192" s="23" t="str">
        <f t="shared" si="8"/>
        <v>4.4.312.3</v>
      </c>
      <c r="O192" s="23" t="str">
        <f>VLOOKUP(N192,'3.RCF 2a consul. vs RCF 2012'!$I$4:$I$313,1,FALSE)</f>
        <v>4.4.312.3</v>
      </c>
      <c r="P192" s="16" t="s">
        <v>1163</v>
      </c>
    </row>
    <row r="193" spans="1:16" ht="348" x14ac:dyDescent="0.35">
      <c r="A193" s="90" t="s">
        <v>1166</v>
      </c>
      <c r="B193" s="53" t="s">
        <v>1167</v>
      </c>
      <c r="C193" s="9" t="s">
        <v>674</v>
      </c>
      <c r="D193" s="9"/>
      <c r="E193" s="24" t="str">
        <f>'1.RCF 2a consul. con rif.europ.'!A245</f>
        <v>4.4.4</v>
      </c>
      <c r="F193" s="30" t="str">
        <f>VLOOKUP(E193,'1.RCF 2a consul. con rif.europ.'!$A$3:$B$293,2,FALSE)</f>
        <v xml:space="preserve">Nel caso di arresto di un convoglio per intervento del sistema di protezione, la ripresa della corsa dello stesso può avvenire solo alle condizioni di cui al punto 2.6.5. </v>
      </c>
      <c r="G193" s="53" t="s">
        <v>1168</v>
      </c>
      <c r="H193" s="91" t="s">
        <v>672</v>
      </c>
      <c r="I193" s="1" t="str">
        <f t="shared" si="10"/>
        <v>diverso</v>
      </c>
      <c r="J193" s="2"/>
      <c r="K193" s="34"/>
      <c r="L193" s="42"/>
      <c r="M193" s="43" t="s">
        <v>1166</v>
      </c>
      <c r="N193" s="23" t="str">
        <f t="shared" si="8"/>
        <v>4.4.412.4</v>
      </c>
      <c r="O193" s="23" t="str">
        <f>VLOOKUP(N193,'3.RCF 2a consul. vs RCF 2012'!$I$4:$I$313,1,FALSE)</f>
        <v>4.4.412.4</v>
      </c>
      <c r="P193" s="16" t="s">
        <v>1168</v>
      </c>
    </row>
    <row r="194" spans="1:16" ht="409.5" x14ac:dyDescent="0.35">
      <c r="A194" s="90" t="s">
        <v>1169</v>
      </c>
      <c r="B194" s="53" t="s">
        <v>1170</v>
      </c>
      <c r="C194" s="9" t="s">
        <v>1171</v>
      </c>
      <c r="D194" s="9" t="s">
        <v>1172</v>
      </c>
      <c r="E194" s="24" t="str">
        <f>'1.RCF 2a consul. con rif.europ.'!A247</f>
        <v>4.5.1</v>
      </c>
      <c r="F194" s="30" t="str">
        <f>VLOOKUP(E194,'1.RCF 2a consul. con rif.europ.'!$A$3:$B$293,2,FALSE)</f>
        <v>Il regolatore della circolazione, in presenza di anormalità che determinino criticità alla circolazione ferroviaria o di allerta di cui al punto 3.1.1 lettera d), deve attivare le procedure per l'adozione dei provvedimenti volti a garantire la sicurezza della circolazione e il successivo ripristino delle condizioni normali di circolazione.</v>
      </c>
      <c r="G194" s="53" t="s">
        <v>860</v>
      </c>
      <c r="H194" s="91" t="s">
        <v>672</v>
      </c>
      <c r="I194" s="1" t="str">
        <f t="shared" si="10"/>
        <v>diverso</v>
      </c>
      <c r="J194" s="2"/>
      <c r="K194" s="34"/>
      <c r="L194" s="42"/>
      <c r="M194" s="43" t="s">
        <v>1169</v>
      </c>
      <c r="N194" s="23" t="str">
        <f t="shared" ref="N194:N257" si="11">+E194&amp;M194</f>
        <v>4.5.113.1</v>
      </c>
      <c r="O194" s="23" t="str">
        <f>VLOOKUP(N194,'3.RCF 2a consul. vs RCF 2012'!$I$4:$I$313,1,FALSE)</f>
        <v>4.5.113.1</v>
      </c>
      <c r="P194" s="16" t="s">
        <v>860</v>
      </c>
    </row>
    <row r="195" spans="1:16" ht="409.5" x14ac:dyDescent="0.35">
      <c r="A195" s="90" t="s">
        <v>1173</v>
      </c>
      <c r="B195" s="53" t="s">
        <v>1174</v>
      </c>
      <c r="C195" s="9" t="s">
        <v>674</v>
      </c>
      <c r="D195" s="9"/>
      <c r="E195" s="24" t="str">
        <f>'1.RCF 2a consul. con rif.europ.'!A248</f>
        <v>4.5.2</v>
      </c>
      <c r="F195" s="30" t="str">
        <f>VLOOKUP(E195,'1.RCF 2a consul. con rif.europ.'!$A$3:$B$293,2,FALSE)</f>
        <v>Qualora durante la marcia l’agente di condotta rilevi anormalità all’infrastruttura ferroviaria o al binario percorso (sbandamenti o sobbalzi), deve darne immediata comunicazione al regolatore della circolazione, il quale deve attivare le procedure per l’adozione dei provvedimenti necessari ad assicurare la circolazione in condizioni di sicurezza.</v>
      </c>
      <c r="G195" s="53" t="s">
        <v>1154</v>
      </c>
      <c r="H195" s="91" t="s">
        <v>672</v>
      </c>
      <c r="I195" s="1" t="str">
        <f t="shared" si="10"/>
        <v>diverso</v>
      </c>
      <c r="J195" s="2"/>
      <c r="K195" s="34"/>
      <c r="L195" s="42"/>
      <c r="M195" s="43" t="s">
        <v>1173</v>
      </c>
      <c r="N195" s="23" t="str">
        <f t="shared" si="11"/>
        <v>4.5.213.2</v>
      </c>
      <c r="O195" s="23" t="str">
        <f>VLOOKUP(N195,'3.RCF 2a consul. vs RCF 2012'!$I$4:$I$313,1,FALSE)</f>
        <v>4.5.213.2</v>
      </c>
      <c r="P195" s="16" t="s">
        <v>1154</v>
      </c>
    </row>
    <row r="196" spans="1:16" ht="409.5" x14ac:dyDescent="0.35">
      <c r="A196" s="90" t="s">
        <v>1175</v>
      </c>
      <c r="B196" s="92"/>
      <c r="C196" s="9" t="s">
        <v>1176</v>
      </c>
      <c r="D196" s="9" t="s">
        <v>1177</v>
      </c>
      <c r="E196" s="24" t="str">
        <f>'1.RCF 2a consul. con rif.europ.'!A249</f>
        <v>4.5.3</v>
      </c>
      <c r="F196" s="30" t="str">
        <f>VLOOKUP(E196,'1.RCF 2a consul. con rif.europ.'!$A$3:$B$293,2,FALSE)</f>
        <v xml:space="preserve">In caso di rilevamento delle segnalazioni e degli allerta di cui al punto 3.1.1 lettera d), devono essere adottati immediatamentei provvedimenti necessari a garantire la sicurezza della circolazione </v>
      </c>
      <c r="G196" s="53" t="s">
        <v>860</v>
      </c>
      <c r="H196" s="91" t="s">
        <v>679</v>
      </c>
      <c r="I196" s="1" t="str">
        <f t="shared" si="10"/>
        <v>diverso</v>
      </c>
      <c r="J196" s="2"/>
      <c r="K196" s="34"/>
      <c r="L196" s="42"/>
      <c r="M196" s="43" t="s">
        <v>1175</v>
      </c>
      <c r="N196" s="23" t="str">
        <f t="shared" si="11"/>
        <v>4.5.313.2 bis</v>
      </c>
      <c r="O196" s="23" t="str">
        <f>VLOOKUP(N196,'3.RCF 2a consul. vs RCF 2012'!$I$4:$I$313,1,FALSE)</f>
        <v>4.5.313.2 bis</v>
      </c>
      <c r="P196" s="16" t="s">
        <v>860</v>
      </c>
    </row>
    <row r="197" spans="1:16" ht="246.5" x14ac:dyDescent="0.35">
      <c r="A197" s="90" t="s">
        <v>1178</v>
      </c>
      <c r="B197" s="53" t="s">
        <v>1179</v>
      </c>
      <c r="C197" s="9" t="s">
        <v>674</v>
      </c>
      <c r="D197" s="9"/>
      <c r="E197" s="24" t="str">
        <f>'1.RCF 2a consul. con rif.europ.'!A250</f>
        <v>4.5.4</v>
      </c>
      <c r="F197" s="30" t="str">
        <f>VLOOKUP(E197,'1.RCF 2a consul. con rif.europ.'!$A$3:$B$293,2,FALSE)</f>
        <v>Le restrizioni temporanee di velocità eventualmente necessarie, denominate rallentamenti, e i tratti di binario a cui si riferiscono devono essere tempestivamente comunicati ai treni e alle manovre con il sistema di segnalamento.</v>
      </c>
      <c r="G197" s="53" t="s">
        <v>1180</v>
      </c>
      <c r="H197" s="91" t="s">
        <v>672</v>
      </c>
      <c r="I197" s="1" t="str">
        <f t="shared" si="10"/>
        <v>diverso</v>
      </c>
      <c r="J197" s="2"/>
      <c r="K197" s="34"/>
      <c r="L197" s="42"/>
      <c r="M197" s="43" t="s">
        <v>1178</v>
      </c>
      <c r="N197" s="23" t="str">
        <f t="shared" si="11"/>
        <v>4.5.413.3</v>
      </c>
      <c r="O197" s="23" t="str">
        <f>VLOOKUP(N197,'3.RCF 2a consul. vs RCF 2012'!$I$4:$I$313,1,FALSE)</f>
        <v>4.5.413.3</v>
      </c>
      <c r="P197" s="16" t="s">
        <v>1180</v>
      </c>
    </row>
    <row r="198" spans="1:16" ht="409.5" x14ac:dyDescent="0.35">
      <c r="A198" s="90" t="s">
        <v>1181</v>
      </c>
      <c r="B198" s="53" t="s">
        <v>1182</v>
      </c>
      <c r="C198" s="9" t="s">
        <v>674</v>
      </c>
      <c r="D198" s="9"/>
      <c r="E198" s="24" t="str">
        <f>'1.RCF 2a consul. con rif.europ.'!A251</f>
        <v>4.5.5</v>
      </c>
      <c r="F198" s="30" t="str">
        <f>VLOOKUP(E198,'1.RCF 2a consul. con rif.europ.'!$A$3:$B$293,2,FALSE)</f>
        <v xml:space="preserve">Qualora ai fini del precedente punto 4.5.4 siano utilizzati segnali di terra di cui al punto 3.6.7, il rallentamento deve anche essere notificato attraverso prescrizione di movimento. Qualora per esigenze improvvise sia necessario attivare un rallentamento prima della posa dei segnali di terra, in attesa di tale posa l’inizio e la fine del rallentamento devono coincidere con punti della linea facilmente ed inequivocabilmente individuabili. </v>
      </c>
      <c r="G198" s="53" t="s">
        <v>852</v>
      </c>
      <c r="H198" s="91" t="s">
        <v>672</v>
      </c>
      <c r="I198" s="1" t="str">
        <f t="shared" si="10"/>
        <v>diverso</v>
      </c>
      <c r="J198" s="2"/>
      <c r="K198" s="34"/>
      <c r="L198" s="42"/>
      <c r="M198" s="43" t="s">
        <v>1181</v>
      </c>
      <c r="N198" s="23" t="str">
        <f t="shared" si="11"/>
        <v>4.5.513.4</v>
      </c>
      <c r="O198" s="23" t="str">
        <f>VLOOKUP(N198,'3.RCF 2a consul. vs RCF 2012'!$I$4:$I$313,1,FALSE)</f>
        <v>4.5.513.4</v>
      </c>
      <c r="P198" s="16" t="s">
        <v>852</v>
      </c>
    </row>
    <row r="199" spans="1:16" ht="409.5" x14ac:dyDescent="0.35">
      <c r="A199" s="90" t="s">
        <v>1183</v>
      </c>
      <c r="B199" s="53" t="s">
        <v>1184</v>
      </c>
      <c r="C199" s="9" t="s">
        <v>674</v>
      </c>
      <c r="D199" s="9"/>
      <c r="E199" s="24" t="str">
        <f>'1.RCF 2a consul. con rif.europ.'!A252</f>
        <v>4.5.6</v>
      </c>
      <c r="F199" s="30" t="str">
        <f>VLOOKUP(E199,'1.RCF 2a consul. con rif.europ.'!$A$3:$B$293,2,FALSE)</f>
        <v>I rallentamenti devono essere protetti con le funzioni di protezione della marcia dei treni e delle manovre.</v>
      </c>
      <c r="G199" s="53" t="s">
        <v>1185</v>
      </c>
      <c r="H199" s="91" t="s">
        <v>672</v>
      </c>
      <c r="I199" s="1" t="str">
        <f t="shared" si="10"/>
        <v>diverso</v>
      </c>
      <c r="J199" s="2"/>
      <c r="K199" s="34"/>
      <c r="L199" s="42"/>
      <c r="M199" s="43" t="s">
        <v>1183</v>
      </c>
      <c r="N199" s="23" t="str">
        <f t="shared" si="11"/>
        <v>4.5.613.5</v>
      </c>
      <c r="O199" s="23" t="str">
        <f>VLOOKUP(N199,'3.RCF 2a consul. vs RCF 2012'!$I$4:$I$313,1,FALSE)</f>
        <v>4.5.613.5</v>
      </c>
      <c r="P199" s="16" t="s">
        <v>1185</v>
      </c>
    </row>
    <row r="200" spans="1:16" ht="261" x14ac:dyDescent="0.35">
      <c r="A200" s="90" t="s">
        <v>1186</v>
      </c>
      <c r="B200" s="53" t="s">
        <v>1187</v>
      </c>
      <c r="C200" s="9" t="s">
        <v>674</v>
      </c>
      <c r="D200" s="9"/>
      <c r="E200" s="24" t="str">
        <f>'1.RCF 2a consul. con rif.europ.'!A253</f>
        <v>4.5.7</v>
      </c>
      <c r="F200" s="30" t="str">
        <f>VLOOKUP(E200,'1.RCF 2a consul. con rif.europ.'!$A$3:$B$293,2,FALSE)</f>
        <v>Qualora per esigenze improvvise sia necessario attivare un rallentamento prima della sua protezione da parte del sistema di protezione, il rallentamento deve iniziare dalla posizione in cui si trova il treno o la manovra al momento della comunicazione e deve terminare in un punto facilmente e inequivocabilmente individuabile sul terreno.</v>
      </c>
      <c r="G200" s="53" t="s">
        <v>1188</v>
      </c>
      <c r="H200" s="91" t="s">
        <v>672</v>
      </c>
      <c r="I200" s="1" t="str">
        <f t="shared" si="10"/>
        <v>diverso</v>
      </c>
      <c r="J200" s="2"/>
      <c r="K200" s="34"/>
      <c r="L200" s="42"/>
      <c r="M200" s="43" t="s">
        <v>1186</v>
      </c>
      <c r="N200" s="23" t="str">
        <f t="shared" si="11"/>
        <v>4.5.713.6</v>
      </c>
      <c r="O200" s="23" t="str">
        <f>VLOOKUP(N200,'3.RCF 2a consul. vs RCF 2012'!$I$4:$I$313,1,FALSE)</f>
        <v>4.5.713.6</v>
      </c>
      <c r="P200" s="16" t="s">
        <v>1188</v>
      </c>
    </row>
    <row r="201" spans="1:16" ht="409.5" x14ac:dyDescent="0.35">
      <c r="A201" s="90" t="s">
        <v>1189</v>
      </c>
      <c r="B201" s="53" t="s">
        <v>1190</v>
      </c>
      <c r="C201" s="9" t="s">
        <v>674</v>
      </c>
      <c r="D201" s="9"/>
      <c r="E201" s="24" t="str">
        <f>+'1.RCF 2a consul. con rif.europ.'!A234</f>
        <v>4.2.4</v>
      </c>
      <c r="F201" s="30" t="str">
        <f>VLOOKUP(E201,'1.RCF 2a consul. con rif.europ.'!$A$3:$B$293,2,FALSE)</f>
        <v>La mancanza o l’imperfetta o incompleta indicazione della autorizzazione al movimento da parte del sistema di segnalamento deve essere considerata come assenza di autorizzazione al movimento.</v>
      </c>
      <c r="G201" s="53" t="s">
        <v>1191</v>
      </c>
      <c r="H201" s="91" t="s">
        <v>672</v>
      </c>
      <c r="I201" s="1" t="str">
        <f t="shared" si="10"/>
        <v>diverso</v>
      </c>
      <c r="J201" s="2"/>
      <c r="K201" s="34"/>
      <c r="L201" s="42"/>
      <c r="M201" s="43" t="s">
        <v>1189</v>
      </c>
      <c r="N201" s="23" t="str">
        <f t="shared" si="11"/>
        <v>4.2.413.7</v>
      </c>
      <c r="O201" s="23" t="str">
        <f>VLOOKUP(N201,'3.RCF 2a consul. vs RCF 2012'!$I$4:$I$313,1,FALSE)</f>
        <v>4.2.413.7</v>
      </c>
      <c r="P201" s="16" t="s">
        <v>1191</v>
      </c>
    </row>
    <row r="202" spans="1:16" ht="409.5" x14ac:dyDescent="0.35">
      <c r="A202" s="90" t="s">
        <v>1192</v>
      </c>
      <c r="B202" s="53" t="s">
        <v>1193</v>
      </c>
      <c r="C202" s="9" t="s">
        <v>674</v>
      </c>
      <c r="D202" s="9"/>
      <c r="E202" s="24" t="str">
        <f>'1.RCF 2a consul. con rif.europ.'!A255</f>
        <v>4.6.1</v>
      </c>
      <c r="F202" s="30" t="str">
        <f>VLOOKUP(E202,'1.RCF 2a consul. con rif.europ.'!$A$3:$B$293,2,FALSE)</f>
        <v xml:space="preserve">La circolazione dei treni in senso opposto rispetto a quello per cui il binario è attrezzato è ammessa solo in caso di eventi improvvisi che impediscono il transito sul binario previsto, al solo fine di consentire ai treni già in circolazione di superare il tratto interessato dall’anormalità. </v>
      </c>
      <c r="G202" s="53" t="s">
        <v>1194</v>
      </c>
      <c r="H202" s="91" t="s">
        <v>672</v>
      </c>
      <c r="I202" s="1" t="str">
        <f t="shared" si="10"/>
        <v>diverso</v>
      </c>
      <c r="J202" s="2"/>
      <c r="K202" s="34"/>
      <c r="L202" s="42"/>
      <c r="M202" s="43" t="s">
        <v>1192</v>
      </c>
      <c r="N202" s="23" t="str">
        <f t="shared" si="11"/>
        <v>4.6.114.1</v>
      </c>
      <c r="O202" s="23" t="str">
        <f>VLOOKUP(N202,'3.RCF 2a consul. vs RCF 2012'!$I$4:$I$313,1,FALSE)</f>
        <v>4.6.114.1</v>
      </c>
      <c r="P202" s="16" t="s">
        <v>1194</v>
      </c>
    </row>
    <row r="203" spans="1:16" ht="409.5" x14ac:dyDescent="0.35">
      <c r="A203" s="90" t="s">
        <v>1195</v>
      </c>
      <c r="B203" s="53" t="s">
        <v>1196</v>
      </c>
      <c r="C203" s="9" t="s">
        <v>674</v>
      </c>
      <c r="D203" s="9"/>
      <c r="E203" s="24" t="str">
        <f>'1.RCF 2a consul. con rif.europ.'!A256</f>
        <v>4.6.2</v>
      </c>
      <c r="F203" s="30" t="str">
        <f>VLOOKUP(E203,'1.RCF 2a consul. con rif.europ.'!$A$3:$B$293,2,FALSE)</f>
        <v>La circolazione in senso opposto rispetto a quello per cui il binario è attrezzato deve essere gestita in modo da assicurare, ad ognuno dei treni inviati, il tratto di via libero, concesso in uso esclusivo e protetto da indebiti accessi di altri veicoli, mettendo inoltre in atto i necessari provvedimenti di sicurezza di cui al precedente punto 4.3.</v>
      </c>
      <c r="G203" s="53" t="s">
        <v>860</v>
      </c>
      <c r="H203" s="91" t="s">
        <v>672</v>
      </c>
      <c r="I203" s="1" t="str">
        <f t="shared" si="10"/>
        <v>diverso</v>
      </c>
      <c r="J203" s="2"/>
      <c r="K203" s="34"/>
      <c r="L203" s="42"/>
      <c r="M203" s="43" t="s">
        <v>1195</v>
      </c>
      <c r="N203" s="23" t="str">
        <f t="shared" si="11"/>
        <v>4.6.214.2</v>
      </c>
      <c r="O203" s="23" t="str">
        <f>VLOOKUP(N203,'3.RCF 2a consul. vs RCF 2012'!$I$4:$I$313,1,FALSE)</f>
        <v>4.6.214.2</v>
      </c>
      <c r="P203" s="16" t="s">
        <v>860</v>
      </c>
    </row>
    <row r="204" spans="1:16" ht="409.5" x14ac:dyDescent="0.35">
      <c r="A204" s="90" t="s">
        <v>1197</v>
      </c>
      <c r="B204" s="53" t="s">
        <v>1198</v>
      </c>
      <c r="C204" s="9" t="s">
        <v>1199</v>
      </c>
      <c r="D204" s="9" t="s">
        <v>1200</v>
      </c>
      <c r="E204" s="24" t="str">
        <f>'1.RCF 2a consul. con rif.europ.'!A258</f>
        <v>4.7.1</v>
      </c>
      <c r="F204" s="30" t="str">
        <f>VLOOKUP(E204,'1.RCF 2a consul. con rif.europ.'!$A$3:$B$293,2,FALSE)</f>
        <v>Ogni qualvolta, per guasto o altra causa, non si abbia conferma dell’avvenuta attivazione dei  dispositivi che impongono il divieto di transito Iato strada (barriere, semibarriere, segnali luminosi e acustici, ecc.), i PL possono essere impegnati dai treni e dalle manovre solo dopo che il regolatore della circolazione abbia evidenza che siano stati messi in atto, in relazione alle caratteristiche del PL, dei convogli e alle condizioni ambientali, i provvedimenti cautelativi (utilizzazione di dispositivi, modalità di attraversamento, ecc.) che assicurino l'assenza dei transiti Iato strada fintanto che il treno o la manovra non venga percepito come ostacolo dagli utenti della strada.</v>
      </c>
      <c r="G204" s="53" t="s">
        <v>1201</v>
      </c>
      <c r="H204" s="91" t="s">
        <v>672</v>
      </c>
      <c r="I204" s="1" t="str">
        <f t="shared" si="10"/>
        <v>diverso</v>
      </c>
      <c r="J204" s="2"/>
      <c r="K204" s="34"/>
      <c r="L204" s="42"/>
      <c r="M204" s="43" t="s">
        <v>1197</v>
      </c>
      <c r="N204" s="23" t="str">
        <f t="shared" si="11"/>
        <v>4.7.115.1</v>
      </c>
      <c r="O204" s="23" t="str">
        <f>VLOOKUP(N204,'3.RCF 2a consul. vs RCF 2012'!$I$4:$I$313,1,FALSE)</f>
        <v>4.7.115.1</v>
      </c>
      <c r="P204" s="16" t="s">
        <v>1201</v>
      </c>
    </row>
    <row r="205" spans="1:16" ht="409.5" x14ac:dyDescent="0.35">
      <c r="A205" s="90" t="s">
        <v>1202</v>
      </c>
      <c r="B205" s="53" t="s">
        <v>1203</v>
      </c>
      <c r="C205" s="9" t="s">
        <v>674</v>
      </c>
      <c r="D205" s="9"/>
      <c r="E205" s="24" t="str">
        <f>'1.RCF 2a consul. con rif.europ.'!A259</f>
        <v>4.7.2</v>
      </c>
      <c r="F205" s="30" t="str">
        <f>VLOOKUP(E205,'1.RCF 2a consul. con rif.europ.'!$A$3:$B$293,2,FALSE)</f>
        <v>In mancanza di conferma della libertà dell’attraversamento da parte dei dispositivi di cui al punto 1.2.6, per guasto o altra causa, i PL possono essere impegnati dai convogli solo dopo che sia stata accertata la libertà dell’attraversamento con modalità alternative.</v>
      </c>
      <c r="G205" s="53" t="s">
        <v>1204</v>
      </c>
      <c r="H205" s="91" t="s">
        <v>672</v>
      </c>
      <c r="I205" s="1" t="str">
        <f t="shared" si="10"/>
        <v>diverso</v>
      </c>
      <c r="J205" s="2"/>
      <c r="K205" s="34"/>
      <c r="L205" s="42"/>
      <c r="M205" s="43" t="s">
        <v>1202</v>
      </c>
      <c r="N205" s="23" t="str">
        <f t="shared" si="11"/>
        <v>4.7.215.2</v>
      </c>
      <c r="O205" s="23" t="str">
        <f>VLOOKUP(N205,'3.RCF 2a consul. vs RCF 2012'!$I$4:$I$313,1,FALSE)</f>
        <v>4.7.215.2</v>
      </c>
      <c r="P205" s="16" t="s">
        <v>1204</v>
      </c>
    </row>
    <row r="206" spans="1:16" ht="409.5" x14ac:dyDescent="0.35">
      <c r="A206" s="90" t="s">
        <v>1205</v>
      </c>
      <c r="B206" s="53" t="s">
        <v>1206</v>
      </c>
      <c r="C206" s="9" t="s">
        <v>674</v>
      </c>
      <c r="D206" s="9"/>
      <c r="E206" s="24" t="str">
        <f>'1.RCF 2a consul. con rif.europ.'!A260</f>
        <v>4.7.3</v>
      </c>
      <c r="F206" s="30" t="str">
        <f>VLOOKUP(E206,'1.RCF 2a consul. con rif.europ.'!$A$3:$B$293,2,FALSE)</f>
        <v xml:space="preserve">L’agente di condotta che rilevi la mancata od irregolare attivazione dei dispositivi che impongono il divieto di transito lato strada di un P.L. deve subito notificarla al regolatore della circolazione. </v>
      </c>
      <c r="G206" s="53" t="s">
        <v>1207</v>
      </c>
      <c r="H206" s="91" t="s">
        <v>672</v>
      </c>
      <c r="I206" s="1" t="str">
        <f t="shared" si="10"/>
        <v>diverso</v>
      </c>
      <c r="J206" s="2"/>
      <c r="K206" s="34"/>
      <c r="L206" s="42"/>
      <c r="M206" s="43" t="s">
        <v>1205</v>
      </c>
      <c r="N206" s="23" t="str">
        <f t="shared" si="11"/>
        <v>4.7.315.3</v>
      </c>
      <c r="O206" s="23" t="str">
        <f>VLOOKUP(N206,'3.RCF 2a consul. vs RCF 2012'!$I$4:$I$313,1,FALSE)</f>
        <v>4.7.315.3</v>
      </c>
      <c r="P206" s="16" t="s">
        <v>1207</v>
      </c>
    </row>
    <row r="207" spans="1:16" ht="409.5" x14ac:dyDescent="0.35">
      <c r="A207" s="90" t="s">
        <v>1208</v>
      </c>
      <c r="B207" s="53" t="s">
        <v>1209</v>
      </c>
      <c r="C207" s="9" t="s">
        <v>674</v>
      </c>
      <c r="D207" s="9"/>
      <c r="E207" s="24" t="str">
        <f>'1.RCF 2a consul. con rif.europ.'!A262</f>
        <v>4.8.1</v>
      </c>
      <c r="F207" s="30" t="str">
        <f>VLOOKUP(E207,'1.RCF 2a consul. con rif.europ.'!$A$3:$B$293,2,FALSE)</f>
        <v>In caso di anormalità ai veicoli il movimento dei treni e delle manovre non può proseguire se non sono garantite le condizioni di circolazione in sicurezza. Le condizioni di prosecuzione della marcia a seguito della rilevazione di un guasto ai veicoli, devono tenere conto delle caratteristiche del veicolo e del servizio da svolgere, della natura del guasto e del tratto di infrastruttura da percorrere. Del guasto verificatosi e delle condizioni di prosecuzione della marcia deve essere dato immediato avviso al regolatore della circolazione.</v>
      </c>
      <c r="G207" s="53" t="s">
        <v>1210</v>
      </c>
      <c r="H207" s="91" t="s">
        <v>679</v>
      </c>
      <c r="I207" s="1" t="str">
        <f t="shared" si="10"/>
        <v>diverso</v>
      </c>
      <c r="J207" s="2"/>
      <c r="K207" s="34"/>
      <c r="L207" s="42"/>
      <c r="M207" s="43" t="s">
        <v>1208</v>
      </c>
      <c r="N207" s="23" t="str">
        <f t="shared" si="11"/>
        <v>4.8.116.1</v>
      </c>
      <c r="O207" s="23" t="str">
        <f>VLOOKUP(N207,'3.RCF 2a consul. vs RCF 2012'!$I$4:$I$313,1,FALSE)</f>
        <v>4.8.116.1</v>
      </c>
      <c r="P207" s="16" t="s">
        <v>1210</v>
      </c>
    </row>
    <row r="208" spans="1:16" ht="409.5" x14ac:dyDescent="0.35">
      <c r="A208" s="90" t="s">
        <v>1211</v>
      </c>
      <c r="B208" s="53" t="s">
        <v>1212</v>
      </c>
      <c r="C208" s="9" t="s">
        <v>674</v>
      </c>
      <c r="D208" s="9"/>
      <c r="E208" s="24" t="str">
        <f>'1.RCF 2a consul. con rif.europ.'!A264</f>
        <v>4.8.2</v>
      </c>
      <c r="F208" s="30" t="str">
        <f>VLOOKUP(E208,'1.RCF 2a consul. con rif.europ.'!$A$3:$B$293,2,FALSE)</f>
        <v xml:space="preserve">In presenza di anormalità ai veicoli di un treno segnalata dai dispositivi di terra  che assolvono alle funzioni di cui al punto 1.2.25, il regolatore della circolazione deve provvedere ad arrestare prima possibile il treno interessato, qualora non vi abbia provveduto direttamente il sistema stesso, e comunicare, in ogni caso, all’agente di condotta tutte le informazioni relative all’anormalità segnalata. </v>
      </c>
      <c r="G208" s="53" t="s">
        <v>1213</v>
      </c>
      <c r="H208" s="91" t="s">
        <v>672</v>
      </c>
      <c r="I208" s="1" t="str">
        <f t="shared" si="10"/>
        <v>diverso</v>
      </c>
      <c r="J208" s="2"/>
      <c r="K208" s="34"/>
      <c r="L208" s="42"/>
      <c r="M208" s="43" t="s">
        <v>1211</v>
      </c>
      <c r="N208" s="23" t="str">
        <f t="shared" si="11"/>
        <v>4.8.216.2</v>
      </c>
      <c r="O208" s="23" t="str">
        <f>VLOOKUP(N208,'3.RCF 2a consul. vs RCF 2012'!$I$4:$I$313,1,FALSE)</f>
        <v>4.8.216.2</v>
      </c>
      <c r="P208" s="16" t="s">
        <v>1213</v>
      </c>
    </row>
    <row r="209" spans="1:16" ht="409.5" x14ac:dyDescent="0.35">
      <c r="A209" s="90" t="s">
        <v>1214</v>
      </c>
      <c r="B209" s="53" t="s">
        <v>1215</v>
      </c>
      <c r="C209" s="9" t="s">
        <v>674</v>
      </c>
      <c r="D209" s="9"/>
      <c r="E209" s="24" t="str">
        <f>'1.RCF 2a consul. con rif.europ.'!A265</f>
        <v>4.8.3</v>
      </c>
      <c r="F209" s="30" t="str">
        <f>VLOOKUP(E209,'1.RCF 2a consul. con rif.europ.'!$A$3:$B$293,2,FALSE)</f>
        <v xml:space="preserve">In presenza di anormalità ai veicoli segnalata dai dispositivi di bordo che assolvono alle funzioni di cui al punto 1.3.2 o in qualunque altro modo rilevate, l’agente di condotta dovrà prendere i necessari provvedimenti sulla base delle segnalazioni a bordo e di quanto previsto nelle specifiche procedure. </v>
      </c>
      <c r="G209" s="53" t="s">
        <v>1216</v>
      </c>
      <c r="H209" s="91" t="s">
        <v>789</v>
      </c>
      <c r="I209" s="1" t="str">
        <f t="shared" si="10"/>
        <v>diverso</v>
      </c>
      <c r="J209" s="2"/>
      <c r="K209" s="34"/>
      <c r="L209" s="42"/>
      <c r="M209" s="43" t="s">
        <v>1214</v>
      </c>
      <c r="N209" s="23" t="str">
        <f t="shared" si="11"/>
        <v>4.8.316.3</v>
      </c>
      <c r="O209" s="23" t="str">
        <f>VLOOKUP(N209,'3.RCF 2a consul. vs RCF 2012'!$I$4:$I$313,1,FALSE)</f>
        <v>4.8.316.3</v>
      </c>
      <c r="P209" s="16" t="s">
        <v>1216</v>
      </c>
    </row>
    <row r="210" spans="1:16" ht="409.5" x14ac:dyDescent="0.35">
      <c r="A210" s="90" t="s">
        <v>1217</v>
      </c>
      <c r="B210" s="53" t="s">
        <v>1218</v>
      </c>
      <c r="C210" s="9" t="s">
        <v>674</v>
      </c>
      <c r="D210" s="9"/>
      <c r="E210" s="24" t="str">
        <f>'1.RCF 2a consul. con rif.europ.'!A266</f>
        <v>4.8.4</v>
      </c>
      <c r="F210" s="30" t="str">
        <f>VLOOKUP(E210,'1.RCF 2a consul. con rif.europ.'!$A$3:$B$293,2,FALSE)</f>
        <v xml:space="preserve">Le misure necessarie, in base alle anormalità riscontrate e alla visita ai veicoli ferroviari (ripresa della marcia con o senza limitazione della velocità, richiesta di soccorso, ecc.), devono essere stabilite sulla base delle indicazioni riportate nelle specifiche procedure. </v>
      </c>
      <c r="G210" s="53" t="s">
        <v>1219</v>
      </c>
      <c r="H210" s="91" t="s">
        <v>789</v>
      </c>
      <c r="I210" s="1" t="str">
        <f t="shared" si="10"/>
        <v>diverso</v>
      </c>
      <c r="J210" s="2"/>
      <c r="K210" s="34"/>
      <c r="L210" s="42"/>
      <c r="M210" s="43" t="s">
        <v>1217</v>
      </c>
      <c r="N210" s="23" t="str">
        <f t="shared" si="11"/>
        <v>4.8.416.4</v>
      </c>
      <c r="O210" s="23" t="str">
        <f>VLOOKUP(N210,'3.RCF 2a consul. vs RCF 2012'!$I$4:$I$313,1,FALSE)</f>
        <v>4.8.416.4</v>
      </c>
      <c r="P210" s="16" t="s">
        <v>1219</v>
      </c>
    </row>
    <row r="211" spans="1:16" ht="409.5" x14ac:dyDescent="0.35">
      <c r="A211" s="90" t="s">
        <v>1220</v>
      </c>
      <c r="B211" s="53" t="s">
        <v>1221</v>
      </c>
      <c r="C211" s="9" t="s">
        <v>674</v>
      </c>
      <c r="D211" s="9"/>
      <c r="E211" s="24" t="str">
        <f>'1.RCF 2a consul. con rif.europ.'!A267</f>
        <v>4.8.5</v>
      </c>
      <c r="F211" s="30" t="str">
        <f>VLOOKUP(E211,'1.RCF 2a consul. con rif.europ.'!$A$3:$B$293,2,FALSE)</f>
        <v>Un treno non può partire dalla località di servizio di origine se nella cabina di guida di testa e nelle altre eventuali cabine da utilizzare durante il percorso per la condotta del treno, le apparecchiature relative alla sicurezza non siano perfettamente funzionanti, in coerenza con l’attrezzaggio delle linee da percorrere.</v>
      </c>
      <c r="G211" s="53" t="s">
        <v>1222</v>
      </c>
      <c r="H211" s="91" t="s">
        <v>789</v>
      </c>
      <c r="I211" s="1" t="str">
        <f t="shared" si="10"/>
        <v>diverso</v>
      </c>
      <c r="J211" s="2"/>
      <c r="K211" s="34"/>
      <c r="L211" s="42"/>
      <c r="M211" s="43" t="s">
        <v>1220</v>
      </c>
      <c r="N211" s="23" t="str">
        <f t="shared" si="11"/>
        <v>4.8.516.5</v>
      </c>
      <c r="O211" s="23" t="str">
        <f>VLOOKUP(N211,'3.RCF 2a consul. vs RCF 2012'!$I$4:$I$313,1,FALSE)</f>
        <v>4.8.516.5</v>
      </c>
      <c r="P211" s="16" t="s">
        <v>1222</v>
      </c>
    </row>
    <row r="212" spans="1:16" ht="409.5" x14ac:dyDescent="0.35">
      <c r="A212" s="125" t="s">
        <v>1223</v>
      </c>
      <c r="B212" s="115" t="s">
        <v>1224</v>
      </c>
      <c r="C212" s="113" t="s">
        <v>674</v>
      </c>
      <c r="D212" s="9"/>
      <c r="E212" s="24" t="str">
        <f>'1.RCF 2a consul. con rif.europ.'!A268</f>
        <v>4.8.6</v>
      </c>
      <c r="F212" s="30" t="str">
        <f>VLOOKUP(E212,'1.RCF 2a consul. con rif.europ.'!$A$3:$B$293,2,FALSE)</f>
        <v xml:space="preserve">Qualora, durante il percorso, una delle apparecchiature in cabina di guida si guasti e non sia possibile ripristinarne il funzionamento, dovrà essere dato immediato avviso al regolatore della circolazione e dovranno essere adottati i provvedimenti di cui al punto 4.2.1, inclusi quelli richiesti dal regolatore della circolazione, adottando i criteri prudenziali e le cautele che il caso richiede e purché il percorso non sia soggetto a restrizioni incompatibili con le modalità di marcia richieste.
Fermo restando quanto sopra: 
a) se non viene controllata la vigilanza dell’agente di condotta, il treno potrà proseguire purchè la sua circolazione sia protetta dal sistema di protezione. In mancanza anche della protezione, per poter raggiungere la localita' di termine corsa, dovranno essere adottati tutti i provvedimenti finalizzati ad arrestare ed immobilizzare il treno nel caso venga a mancare la vigilanza dell'agente di condotta;
b) se non è possibile emettere segnalazioni acustiche, il treno potrà proseguire in marcia a vista non oltre la prima stazione incontrata;
c) se non è possibile ripristinare il funzionamento del dispositivo di visualizzazione della velocità istantanea, le modalità di proseguimento del servizio dovranno essere stabilite tenendo conto della disponibilità in cabina di guida di un dispositivo alternativo di visualizzazione della velocità e dell'eventuale concomitante assenza  della protezione della marcia;
d) se non è possibile registrare la velocità istantanea o gli eventi di condotta, le modalità di proseguimento del servizio dovranno essere stabilite tenendo conto della possibilità di garantire la tracciatura delle principali informazioni inerenti alla condotta;
e)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4.2.5.
</v>
      </c>
      <c r="G212" s="115" t="s">
        <v>1225</v>
      </c>
      <c r="H212" s="91" t="s">
        <v>679</v>
      </c>
      <c r="I212" s="1" t="str">
        <f t="shared" si="10"/>
        <v>diverso</v>
      </c>
      <c r="J212" s="2"/>
      <c r="K212" s="34"/>
      <c r="L212" s="42"/>
      <c r="M212" s="43" t="s">
        <v>1223</v>
      </c>
      <c r="N212" s="23" t="str">
        <f t="shared" si="11"/>
        <v>4.8.616.6</v>
      </c>
      <c r="O212" s="23" t="str">
        <f>VLOOKUP(N212,'3.RCF 2a consul. vs RCF 2012'!$I$4:$I$313,1,FALSE)</f>
        <v>4.8.616.6</v>
      </c>
      <c r="P212" s="16" t="s">
        <v>1225</v>
      </c>
    </row>
    <row r="213" spans="1:16" ht="409.5" x14ac:dyDescent="0.35">
      <c r="A213" s="125"/>
      <c r="B213" s="116"/>
      <c r="C213" s="114"/>
      <c r="D213" s="9"/>
      <c r="E213" s="24" t="str">
        <f>+'1.RCF 2a consul. con rif.europ.'!A275</f>
        <v>4.9.4</v>
      </c>
      <c r="F213" s="30" t="str">
        <f>VLOOKUP(E213,'1.RCF 2a consul. con rif.europ.'!$A$3:$B$293,2,FALSE)</f>
        <v>Se non è possibile comandare il sistema di frenatura del treno dalla cabina di guida di testa il treno non potrà più proseguire.</v>
      </c>
      <c r="G213" s="116"/>
      <c r="H213" s="91"/>
      <c r="I213" s="1"/>
      <c r="J213" s="2"/>
      <c r="K213" s="34"/>
      <c r="L213" s="42"/>
      <c r="M213" s="43" t="s">
        <v>1223</v>
      </c>
      <c r="N213" s="23" t="str">
        <f t="shared" si="11"/>
        <v>4.9.416.6</v>
      </c>
      <c r="O213" s="23" t="str">
        <f>VLOOKUP(N213,'3.RCF 2a consul. vs RCF 2012'!$I$4:$I$313,1,FALSE)</f>
        <v>4.9.416.6</v>
      </c>
      <c r="P213" s="16" t="s">
        <v>1225</v>
      </c>
    </row>
    <row r="214" spans="1:16" ht="409.5" x14ac:dyDescent="0.35">
      <c r="A214" s="90" t="s">
        <v>1226</v>
      </c>
      <c r="B214" s="53" t="s">
        <v>1227</v>
      </c>
      <c r="C214" s="9" t="s">
        <v>674</v>
      </c>
      <c r="D214" s="9"/>
      <c r="E214" s="24" t="str">
        <f>'1.RCF 2a consul. con rif.europ.'!A269</f>
        <v>4.8.7</v>
      </c>
      <c r="F214" s="30" t="str">
        <f>VLOOKUP(E214,'1.RCF 2a consul. con rif.europ.'!$A$3:$B$293,2,FALSE)</f>
        <v>In caso di avaria totale dei fanali anteriori, non potendo segnalare la testa del treno con altro dispositivo, l'agente di condotta:
- in condizioni di buona visibilità deve comunicare l'avaria al regolatore della circolazione. Il treno deve proseguire alla velocità massima consentita fino alla località più vicina in cui sia possibile riparare o sostituire il fanale anteriore o sostituire il veicolo interessato. Nel proseguire, il macchinista deve utilizzare l'avvisatore acustico secondo necessità o secondo le istruzioni del regolatore della circolazione;
- in condizioni di oscurità o di visibilità insufficiente deve comunicare l'avaria al regolatore della circolazione. Purché un fanale anteriore portatile a luce bianca sia montato sulla testa del treno, quest'ultimo può proseguire alla velocità massima consentita per tale situazione fino alla località più vicina in cui sia possibile riparare o sostituire il fanale anteriore o sostituire il veicolo interessato.
In mancanza di fanale anteriore portatile, il treno deve rimanere fermo, salvo qualora il regolatore della circolazione dia istruzioni formali per proseguire fino alla località più vicina in cui sia possibile liberare la linea.
Nel proseguire, il macchinista deve utilizzare l'avvisatore acustico secondo necessità o secondo le istruzioni del regolatore della circolazione. 
In caso di avaria totale del segnale di coda:
1) Se viene a conoscenza dell'avaria totale del segnale di coda del treno, il regolatore della circolazione deve adottare le disposizioni necessarie per arrestare il treno in un luogo appropriato e informare il macchinista.
2) Quest'ultimo deve quindi controllare che il treno sia completo e, se necessario, riparare o sostituire il segnale di coda del treno.
3) Il macchinista deve comunicare al regolatore della circolazione che il treno è pronto a proseguire. Altrimenti, qualora la riparazione non sia possibile, il treno non può proseguire, salvo accordi particolari tra il regolatore della circolazione e il macchinista.</v>
      </c>
      <c r="G214" s="53" t="s">
        <v>1228</v>
      </c>
      <c r="H214" s="91" t="s">
        <v>789</v>
      </c>
      <c r="I214" s="1" t="str">
        <f t="shared" ref="I214:I242" si="12">IF(C214&lt;&gt;"=",IF(C214=F214,"uguale","diverso"),IF(B214=F214,"uguale","diverso"))</f>
        <v>diverso</v>
      </c>
      <c r="J214" s="2"/>
      <c r="K214" s="34"/>
      <c r="L214" s="42"/>
      <c r="M214" s="43" t="s">
        <v>1226</v>
      </c>
      <c r="N214" s="23" t="str">
        <f t="shared" si="11"/>
        <v>4.8.716.7</v>
      </c>
      <c r="O214" s="23" t="str">
        <f>VLOOKUP(N214,'3.RCF 2a consul. vs RCF 2012'!$I$4:$I$313,1,FALSE)</f>
        <v>4.8.716.7</v>
      </c>
      <c r="P214" s="16" t="s">
        <v>1228</v>
      </c>
    </row>
    <row r="215" spans="1:16" ht="409.5" x14ac:dyDescent="0.35">
      <c r="A215" s="90" t="s">
        <v>1229</v>
      </c>
      <c r="B215" s="53" t="s">
        <v>1230</v>
      </c>
      <c r="C215" s="9" t="s">
        <v>1231</v>
      </c>
      <c r="D215" s="9" t="s">
        <v>1232</v>
      </c>
      <c r="E215" s="24" t="str">
        <f>'1.RCF 2a consul. con rif.europ.'!A270</f>
        <v>4.8.8</v>
      </c>
      <c r="F215" s="30" t="str">
        <f>VLOOKUP(E215,'1.RCF 2a consul. con rif.europ.'!$A$3:$B$293,2,FALSE)</f>
        <v xml:space="preserve">Qualora, durante il servizio di un treno viaggiatori, siano rilevate una o più porte non conformi al punto 3.3.4, si deve immediatamente provvedere alla loro regolarizzazione, arrestando il treno ove necessario per evitare possibili cadute.
L'utilizzo delle porte dei veicoli in condizioni degradate, incluso il degrado del relativo sistema di comando e controllo, è ammesso nel rispetto delle specifiche procedure che tengano conto delle caratteristiche dei veicoli ferroviari e del servizio svolto, che permettano di garantire la sicurezza degli utenti, clienti, lavoratori interessati, terzi e del sistema ferroviario. 
</v>
      </c>
      <c r="G215" s="53" t="s">
        <v>1233</v>
      </c>
      <c r="H215" s="91" t="s">
        <v>679</v>
      </c>
      <c r="I215" s="1" t="str">
        <f t="shared" si="12"/>
        <v>diverso</v>
      </c>
      <c r="J215" s="2"/>
      <c r="K215" s="34"/>
      <c r="L215" s="42"/>
      <c r="M215" s="43" t="s">
        <v>1229</v>
      </c>
      <c r="N215" s="23" t="str">
        <f t="shared" si="11"/>
        <v>4.8.816.8</v>
      </c>
      <c r="O215" s="23" t="str">
        <f>VLOOKUP(N215,'3.RCF 2a consul. vs RCF 2012'!$I$4:$I$313,1,FALSE)</f>
        <v>4.8.816.8</v>
      </c>
      <c r="P215" s="16" t="s">
        <v>1233</v>
      </c>
    </row>
    <row r="216" spans="1:16" ht="409.5" x14ac:dyDescent="0.35">
      <c r="A216" s="90" t="s">
        <v>1234</v>
      </c>
      <c r="B216" s="53" t="s">
        <v>1235</v>
      </c>
      <c r="C216" s="9" t="s">
        <v>674</v>
      </c>
      <c r="D216" s="9"/>
      <c r="E216" s="24" t="str">
        <f>'1.RCF 2a consul. con rif.europ.'!A272</f>
        <v>4.9.1</v>
      </c>
      <c r="F216" s="30" t="str">
        <f>VLOOKUP(E216,'1.RCF 2a consul. con rif.europ.'!$A$3:$B$293,2,FALSE)</f>
        <v>L’agente di condotta, qualora avverta l’intervento del sistema di frenatura non su suo comando, compatibilmente con le necessità di cui al precedente punto 4.1.1, deve intervenire per ottenere con tempestività l’arresto del convoglio.</v>
      </c>
      <c r="G216" s="53" t="s">
        <v>1236</v>
      </c>
      <c r="H216" s="91" t="s">
        <v>679</v>
      </c>
      <c r="I216" s="1" t="str">
        <f t="shared" si="12"/>
        <v>diverso</v>
      </c>
      <c r="J216" s="2"/>
      <c r="K216" s="34"/>
      <c r="L216" s="42"/>
      <c r="M216" s="43" t="s">
        <v>1234</v>
      </c>
      <c r="N216" s="23" t="str">
        <f t="shared" si="11"/>
        <v>4.9.117.1</v>
      </c>
      <c r="O216" s="23" t="str">
        <f>VLOOKUP(N216,'3.RCF 2a consul. vs RCF 2012'!$I$4:$I$313,1,FALSE)</f>
        <v>4.9.117.1</v>
      </c>
      <c r="P216" s="16" t="s">
        <v>1236</v>
      </c>
    </row>
    <row r="217" spans="1:16" ht="409.5" x14ac:dyDescent="0.35">
      <c r="A217" s="90" t="s">
        <v>1237</v>
      </c>
      <c r="B217" s="53" t="s">
        <v>1238</v>
      </c>
      <c r="C217" s="9" t="s">
        <v>674</v>
      </c>
      <c r="D217" s="9"/>
      <c r="E217" s="24" t="str">
        <f>'1.RCF 2a consul. con rif.europ.'!A273</f>
        <v>4.9.2</v>
      </c>
      <c r="F217" s="30" t="str">
        <f>VLOOKUP(E217,'1.RCF 2a consul. con rif.europ.'!$A$3:$B$293,2,FALSE)</f>
        <v>L’agente di condotta, qualora rilevi una insufficiente efficacia del sistema di frenatura, deve subito arrestare il convoglio per i necessari provvedimenti.</v>
      </c>
      <c r="G217" s="53" t="s">
        <v>1239</v>
      </c>
      <c r="H217" s="91" t="s">
        <v>679</v>
      </c>
      <c r="I217" s="1" t="str">
        <f t="shared" si="12"/>
        <v>diverso</v>
      </c>
      <c r="J217" s="2"/>
      <c r="K217" s="34"/>
      <c r="L217" s="42"/>
      <c r="M217" s="43" t="s">
        <v>1237</v>
      </c>
      <c r="N217" s="23" t="str">
        <f t="shared" si="11"/>
        <v>4.9.217.2</v>
      </c>
      <c r="O217" s="23" t="str">
        <f>VLOOKUP(N217,'3.RCF 2a consul. vs RCF 2012'!$I$4:$I$313,1,FALSE)</f>
        <v>4.9.217.2</v>
      </c>
      <c r="P217" s="16" t="s">
        <v>1239</v>
      </c>
    </row>
    <row r="218" spans="1:16" ht="409.5" x14ac:dyDescent="0.35">
      <c r="A218" s="90" t="s">
        <v>1240</v>
      </c>
      <c r="B218" s="53" t="s">
        <v>1241</v>
      </c>
      <c r="C218" s="9" t="s">
        <v>674</v>
      </c>
      <c r="D218" s="9"/>
      <c r="E218" s="24" t="str">
        <f>'1.RCF 2a consul. con rif.europ.'!A274</f>
        <v>4.9.3</v>
      </c>
      <c r="F218" s="30" t="str">
        <f>VLOOKUP(E218,'1.RCF 2a consul. con rif.europ.'!$A$3:$B$293,2,FALSE)</f>
        <v>Qualora fosse necessario procedere ad isolare dal sistema di frenatura del convoglio i dispositivi di frenatura dei veicoli che risultino inefficienti, per la prosecuzione della marcia del convoglio devono essere messe in atto tutte le misure atte a garantire il rispetto dei punti 3.7.2 e 3.8.6.</v>
      </c>
      <c r="G218" s="53" t="s">
        <v>1242</v>
      </c>
      <c r="H218" s="91" t="s">
        <v>679</v>
      </c>
      <c r="I218" s="1" t="str">
        <f t="shared" si="12"/>
        <v>diverso</v>
      </c>
      <c r="J218" s="2"/>
      <c r="K218" s="34"/>
      <c r="L218" s="42"/>
      <c r="M218" s="43" t="s">
        <v>1240</v>
      </c>
      <c r="N218" s="23" t="str">
        <f t="shared" si="11"/>
        <v>4.9.317.3</v>
      </c>
      <c r="O218" s="23" t="str">
        <f>VLOOKUP(N218,'3.RCF 2a consul. vs RCF 2012'!$I$4:$I$313,1,FALSE)</f>
        <v>4.9.317.3</v>
      </c>
      <c r="P218" s="16" t="s">
        <v>1242</v>
      </c>
    </row>
    <row r="219" spans="1:16" ht="333.5" x14ac:dyDescent="0.35">
      <c r="A219" s="90" t="s">
        <v>1243</v>
      </c>
      <c r="B219" s="53" t="s">
        <v>1244</v>
      </c>
      <c r="C219" s="9" t="s">
        <v>674</v>
      </c>
      <c r="D219" s="9"/>
      <c r="E219" s="24" t="str">
        <f>'1.RCF 2a consul. con rif.europ.'!A277</f>
        <v>4.10.1</v>
      </c>
      <c r="F219" s="30" t="str">
        <f>VLOOKUP(E219,'1.RCF 2a consul. con rif.europ.'!$A$3:$B$293,2,FALSE)</f>
        <v>Nel caso in cui un treno non possa proseguire con i propri mezzi, l’agente di condotta deve inoltrare al regolatore della circolazione la richiesta di soccorso.  In attesa del soccorso il treno non deve più essere spostato, anche nel caso in cui cessasse la necessità del soccorso, a meno di una specifica prescrizione del regolatore della circolazione al quale è stata fatta la richiesta di soccorso. Il macchinista inoltre deve provvedere  all'esposizione di un segnale per l’orientamento dell’eventuale convoglio soccorritore.</v>
      </c>
      <c r="G219" s="53" t="s">
        <v>1245</v>
      </c>
      <c r="H219" s="91" t="s">
        <v>672</v>
      </c>
      <c r="I219" s="1" t="str">
        <f t="shared" si="12"/>
        <v>diverso</v>
      </c>
      <c r="J219" s="2"/>
      <c r="K219" s="34"/>
      <c r="L219" s="42"/>
      <c r="M219" s="43" t="s">
        <v>1243</v>
      </c>
      <c r="N219" s="23" t="str">
        <f t="shared" si="11"/>
        <v>4.10.118.1</v>
      </c>
      <c r="O219" s="23" t="str">
        <f>VLOOKUP(N219,'3.RCF 2a consul. vs RCF 2012'!$I$4:$I$313,1,FALSE)</f>
        <v>4.10.118.1</v>
      </c>
      <c r="P219" s="16" t="s">
        <v>1245</v>
      </c>
    </row>
    <row r="220" spans="1:16" ht="409.5" x14ac:dyDescent="0.35">
      <c r="A220" s="90" t="s">
        <v>1246</v>
      </c>
      <c r="B220" s="53" t="s">
        <v>1247</v>
      </c>
      <c r="C220" s="9" t="s">
        <v>674</v>
      </c>
      <c r="D220" s="9"/>
      <c r="E220" s="24" t="str">
        <f>'1.RCF 2a consul. con rif.europ.'!A281</f>
        <v>4.10.5</v>
      </c>
      <c r="F220" s="30" t="str">
        <f>VLOOKUP(E220,'1.RCF 2a consul. con rif.europ.'!$A$3:$B$293,2,FALSE)</f>
        <v>L’invio del convoglio soccorritore sul binario occupato dal treno da soccorrere deve essere autorizzato dal regolatore della circolazione al quale è stata rivolta la richiesta di soccorso. Il convoglio soccorritore dovrà essere inoltre autorizzato a entrare nella sezione di blocco o nell'itinerario occupato dal treno da soccorrere e proseguire con marcia a vista fino al segnale di cui al precedente punto 4.10.1, da dove dovrà accostarsi al treno da soccorrere per l’aggancio con le necessarie cautele.</v>
      </c>
      <c r="G220" s="53" t="s">
        <v>1248</v>
      </c>
      <c r="H220" s="91" t="s">
        <v>672</v>
      </c>
      <c r="I220" s="1" t="str">
        <f t="shared" si="12"/>
        <v>diverso</v>
      </c>
      <c r="J220" s="2"/>
      <c r="K220" s="34"/>
      <c r="L220" s="42"/>
      <c r="M220" s="43" t="s">
        <v>1246</v>
      </c>
      <c r="N220" s="23" t="str">
        <f t="shared" si="11"/>
        <v>4.10.518.2</v>
      </c>
      <c r="O220" s="23" t="str">
        <f>VLOOKUP(N220,'3.RCF 2a consul. vs RCF 2012'!$I$4:$I$313,1,FALSE)</f>
        <v>4.10.518.2</v>
      </c>
      <c r="P220" s="16" t="s">
        <v>1248</v>
      </c>
    </row>
    <row r="221" spans="1:16" ht="217.5" x14ac:dyDescent="0.35">
      <c r="A221" s="90" t="s">
        <v>1249</v>
      </c>
      <c r="B221" s="53" t="s">
        <v>1250</v>
      </c>
      <c r="C221" s="9" t="s">
        <v>674</v>
      </c>
      <c r="D221" s="9"/>
      <c r="E221" s="24" t="str">
        <f>'1.RCF 2a consul. con rif.europ.'!A282</f>
        <v>4.10.6</v>
      </c>
      <c r="F221" s="30" t="str">
        <f>VLOOKUP(E221,'1.RCF 2a consul. con rif.europ.'!$A$3:$B$293,2,FALSE)</f>
        <v>Dopo la congiunzione, i due convogli uniti devono circolare come un unico treno nel rispetto delle norme di cui al presente regolamento.</v>
      </c>
      <c r="G221" s="53" t="s">
        <v>681</v>
      </c>
      <c r="H221" s="91" t="s">
        <v>672</v>
      </c>
      <c r="I221" s="1" t="str">
        <f t="shared" si="12"/>
        <v>diverso</v>
      </c>
      <c r="J221" s="2"/>
      <c r="K221" s="34"/>
      <c r="L221" s="42"/>
      <c r="M221" s="43" t="s">
        <v>1249</v>
      </c>
      <c r="N221" s="23" t="str">
        <f t="shared" si="11"/>
        <v>4.10.618.3</v>
      </c>
      <c r="O221" s="23" t="str">
        <f>VLOOKUP(N221,'3.RCF 2a consul. vs RCF 2012'!$I$4:$I$313,1,FALSE)</f>
        <v>4.10.618.3</v>
      </c>
      <c r="P221" s="16" t="s">
        <v>681</v>
      </c>
    </row>
    <row r="222" spans="1:16" ht="409.5" x14ac:dyDescent="0.35">
      <c r="A222" s="90" t="s">
        <v>1251</v>
      </c>
      <c r="B222" s="53" t="s">
        <v>1252</v>
      </c>
      <c r="C222" s="9" t="s">
        <v>674</v>
      </c>
      <c r="D222" s="9"/>
      <c r="E222" s="24" t="str">
        <f>'1.RCF 2a consul. con rif.europ.'!A200</f>
        <v>3.9.1</v>
      </c>
      <c r="F222" s="30" t="str">
        <f>VLOOKUP(E222,'1.RCF 2a consul. con rif.europ.'!$A$3:$B$293,2,FALSE)</f>
        <v>In base alla modalità di effettuazione del movimento, le manovre possono essere:
a) trainate, quando la cabina di guida da cui viene eseguito il movimento si trova in testa alla colonna, nel senso del movimento stesso;
b) spinte, quando la cabina di guida da cui viene eseguito il movimento non si trova in testa alla colonna, nel senso del movimento stesso;
c) a spinta, quando il movimento viene eseguito lanciando opportunamente uno o più veicoli sganciati dal resto della colonna, in modo da imprimere loro una spinta sufficiente a farli proseguire da soli fino al punto voluto;
d) a gravità, quelle che si eseguono, in impianti specificamente attrezzati e non atti alla circolazione dei treni, spingendo i veicoli, sganciati fra loro o riuniti a gruppi su un punto particolare, dal quale proseguono per gravità sui binari di destinazione.</v>
      </c>
      <c r="G222" s="53" t="s">
        <v>1253</v>
      </c>
      <c r="H222" s="91" t="s">
        <v>672</v>
      </c>
      <c r="I222" s="1" t="str">
        <f t="shared" si="12"/>
        <v>diverso</v>
      </c>
      <c r="J222" s="2"/>
      <c r="K222" s="34"/>
      <c r="L222" s="42"/>
      <c r="M222" s="43" t="s">
        <v>1251</v>
      </c>
      <c r="N222" s="23" t="str">
        <f t="shared" si="11"/>
        <v>3.9.119.1</v>
      </c>
      <c r="O222" s="23" t="str">
        <f>VLOOKUP(N222,'3.RCF 2a consul. vs RCF 2012'!$I$4:$I$313,1,FALSE)</f>
        <v>3.9.119.1</v>
      </c>
      <c r="P222" s="16" t="s">
        <v>1253</v>
      </c>
    </row>
    <row r="223" spans="1:16" ht="409.5" x14ac:dyDescent="0.35">
      <c r="A223" s="90" t="s">
        <v>1254</v>
      </c>
      <c r="B223" s="53" t="s">
        <v>1255</v>
      </c>
      <c r="C223" s="9" t="s">
        <v>1256</v>
      </c>
      <c r="D223" s="9" t="s">
        <v>1257</v>
      </c>
      <c r="E223" s="24" t="str">
        <f>'1.RCF 2a consul. con rif.europ.'!A201</f>
        <v>3.9.2</v>
      </c>
      <c r="F223" s="30" t="str">
        <f>VLOOKUP(E223,'1.RCF 2a consul. con rif.europ.'!$A$3:$B$293,2,FALSE)</f>
        <v xml:space="preserve">In ogni movimento di manovra devono essere garantite e univocamente attribuite le seguenti funzioni di sicurezza:
a) regolare la circolazione disponendo l'effettuazione di un movimento di manovra dopo aver garantito la sicurezza dell'esercizio ferroviario anche rispetto agli altri movimenti di treni e manovre;
b) autorizzare l'effettuazione di un il movimento di manovra dopo averne predisposto il percorso, in conformità alle disposizioni di chi regola la circolazione;
c) comandare l'esecuzione del movimento di manovra autorizzato, impartendo gli ordini;
d) eseguire il movimento di manovra in base agli ordini ricevuti.
Lo svolgimento delle suddette attività di sicurezza deve essere disciplinato in apposite procedure che gestiscano anche le interfacce tra gli agenti coinvolti.
</v>
      </c>
      <c r="G223" s="53" t="s">
        <v>1258</v>
      </c>
      <c r="H223" s="91" t="s">
        <v>672</v>
      </c>
      <c r="I223" s="1" t="str">
        <f t="shared" si="12"/>
        <v>diverso</v>
      </c>
      <c r="J223" s="2"/>
      <c r="K223" s="34"/>
      <c r="L223" s="42"/>
      <c r="M223" s="43" t="s">
        <v>1254</v>
      </c>
      <c r="N223" s="23" t="str">
        <f t="shared" si="11"/>
        <v>3.9.219.2</v>
      </c>
      <c r="O223" s="23" t="str">
        <f>VLOOKUP(N223,'3.RCF 2a consul. vs RCF 2012'!$I$4:$I$313,1,FALSE)</f>
        <v>3.9.219.2</v>
      </c>
      <c r="P223" s="16" t="s">
        <v>1258</v>
      </c>
    </row>
    <row r="224" spans="1:16" ht="217.5" x14ac:dyDescent="0.35">
      <c r="A224" s="90" t="s">
        <v>1259</v>
      </c>
      <c r="B224" s="53" t="s">
        <v>461</v>
      </c>
      <c r="C224" s="9" t="s">
        <v>674</v>
      </c>
      <c r="D224" s="9"/>
      <c r="E224" s="24" t="str">
        <f>'1.RCF 2a consul. con rif.europ.'!A202</f>
        <v>3.9.3</v>
      </c>
      <c r="F224" s="30" t="str">
        <f>VLOOKUP(E224,'1.RCF 2a consul. con rif.europ.'!$A$3:$B$293,2,FALSE)</f>
        <v>Gli agenti che comandano e che eseguono i movimenti di manovra devono preventivamente conoscere le particolari condizioni della località di servizio connesse al servizio di manovra.</v>
      </c>
      <c r="G224" s="53" t="s">
        <v>681</v>
      </c>
      <c r="H224" s="91" t="s">
        <v>672</v>
      </c>
      <c r="I224" s="1" t="str">
        <f t="shared" si="12"/>
        <v>uguale</v>
      </c>
      <c r="J224" s="2"/>
      <c r="K224" s="34"/>
      <c r="L224" s="42"/>
      <c r="M224" s="43" t="s">
        <v>1259</v>
      </c>
      <c r="N224" s="23" t="str">
        <f t="shared" si="11"/>
        <v>3.9.319.3</v>
      </c>
      <c r="O224" s="23" t="str">
        <f>VLOOKUP(N224,'3.RCF 2a consul. vs RCF 2012'!$I$4:$I$313,1,FALSE)</f>
        <v>3.9.319.3</v>
      </c>
      <c r="P224" s="16" t="s">
        <v>681</v>
      </c>
    </row>
    <row r="225" spans="1:16" ht="377" x14ac:dyDescent="0.35">
      <c r="A225" s="90" t="s">
        <v>1260</v>
      </c>
      <c r="B225" s="53" t="s">
        <v>1261</v>
      </c>
      <c r="C225" s="9" t="s">
        <v>674</v>
      </c>
      <c r="D225" s="9"/>
      <c r="E225" s="24" t="str">
        <f>'1.RCF 2a consul. con rif.europ.'!A203</f>
        <v>3.9.4</v>
      </c>
      <c r="F225" s="30" t="str">
        <f>VLOOKUP(E225,'1.RCF 2a consul. con rif.europ.'!$A$3:$B$293,2,FALSE)</f>
        <v>I movimenti di manovra spinti devono essere accompagnati a terra dall’agente che comanda la manovra. E’ consentito che tale agente prenda posto sul convoglio, alla testa dello stesso, quando tale agente possa arrestare direttamente il convoglio nel tratto di visuale libera attivando il sistema di frenatura.</v>
      </c>
      <c r="G225" s="53" t="s">
        <v>905</v>
      </c>
      <c r="H225" s="91" t="s">
        <v>672</v>
      </c>
      <c r="I225" s="1" t="str">
        <f t="shared" si="12"/>
        <v>diverso</v>
      </c>
      <c r="J225" s="2"/>
      <c r="K225" s="34"/>
      <c r="L225" s="42"/>
      <c r="M225" s="43" t="s">
        <v>1260</v>
      </c>
      <c r="N225" s="23" t="str">
        <f t="shared" si="11"/>
        <v>3.9.419.4</v>
      </c>
      <c r="O225" s="23" t="str">
        <f>VLOOKUP(N225,'3.RCF 2a consul. vs RCF 2012'!$I$4:$I$313,1,FALSE)</f>
        <v>3.9.419.4</v>
      </c>
      <c r="P225" s="16" t="s">
        <v>905</v>
      </c>
    </row>
    <row r="226" spans="1:16" ht="217.5" x14ac:dyDescent="0.35">
      <c r="A226" s="90" t="s">
        <v>1262</v>
      </c>
      <c r="B226" s="53" t="s">
        <v>465</v>
      </c>
      <c r="C226" s="9" t="s">
        <v>674</v>
      </c>
      <c r="D226" s="9"/>
      <c r="E226" s="24" t="str">
        <f>'1.RCF 2a consul. con rif.europ.'!A204</f>
        <v>3.9.5</v>
      </c>
      <c r="F226" s="30" t="str">
        <f>VLOOKUP(E226,'1.RCF 2a consul. con rif.europ.'!$A$3:$B$293,2,FALSE)</f>
        <v>Il percorso di un movimento di manovra è denominato istradamento.</v>
      </c>
      <c r="G226" s="53" t="s">
        <v>681</v>
      </c>
      <c r="H226" s="91" t="s">
        <v>672</v>
      </c>
      <c r="I226" s="1" t="str">
        <f t="shared" si="12"/>
        <v>uguale</v>
      </c>
      <c r="J226" s="2"/>
      <c r="K226" s="34"/>
      <c r="L226" s="42"/>
      <c r="M226" s="43" t="s">
        <v>1262</v>
      </c>
      <c r="N226" s="23" t="str">
        <f t="shared" si="11"/>
        <v>3.9.519.5</v>
      </c>
      <c r="O226" s="23" t="str">
        <f>VLOOKUP(N226,'3.RCF 2a consul. vs RCF 2012'!$I$4:$I$313,1,FALSE)</f>
        <v>3.9.519.5</v>
      </c>
      <c r="P226" s="16" t="s">
        <v>681</v>
      </c>
    </row>
    <row r="227" spans="1:16" ht="409.5" x14ac:dyDescent="0.35">
      <c r="A227" s="90" t="s">
        <v>1263</v>
      </c>
      <c r="B227" s="92"/>
      <c r="C227" s="9" t="s">
        <v>1264</v>
      </c>
      <c r="D227" s="9" t="s">
        <v>1265</v>
      </c>
      <c r="E227" s="24" t="str">
        <f>'1.RCF 2a consul. con rif.europ.'!A205</f>
        <v>3.9.6</v>
      </c>
      <c r="F227" s="30" t="str">
        <f>VLOOKUP(E227,'1.RCF 2a consul. con rif.europ.'!$A$3:$B$293,2,FALSE)</f>
        <v>Il sistema di protezione delle marcia delle manovre deve almeno:
a) provocare l'intervento automatico della frenatura in caso di indebito superamento del termine dell'istradamento e garantire l'arresto della manovra prima del primo punto da proteggere a valle del termine dell'istradamento medesimo;
b) garantire che l'accostamento a veicoli eventualmente presenti sull'istradamento avvenga con le necessarie cautele;
c) imporre un limite massimo di velocità di 30 km/h e gli eventuali ulteriori limiti inferiori imposti dall’infrastruttura.</v>
      </c>
      <c r="G227" s="53" t="s">
        <v>1266</v>
      </c>
      <c r="H227" s="91" t="s">
        <v>672</v>
      </c>
      <c r="I227" s="1" t="str">
        <f t="shared" si="12"/>
        <v>diverso</v>
      </c>
      <c r="J227" s="2"/>
      <c r="K227" s="34"/>
      <c r="L227" s="42"/>
      <c r="M227" s="43" t="s">
        <v>1263</v>
      </c>
      <c r="N227" s="23" t="str">
        <f t="shared" si="11"/>
        <v>3.9.619.5 bis</v>
      </c>
      <c r="O227" s="23" t="str">
        <f>VLOOKUP(N227,'3.RCF 2a consul. vs RCF 2012'!$I$4:$I$313,1,FALSE)</f>
        <v>3.9.619.5 bis</v>
      </c>
      <c r="P227" s="16" t="s">
        <v>1266</v>
      </c>
    </row>
    <row r="228" spans="1:16" ht="409.5" x14ac:dyDescent="0.35">
      <c r="A228" s="90" t="s">
        <v>1267</v>
      </c>
      <c r="B228" s="53" t="s">
        <v>1268</v>
      </c>
      <c r="C228" s="9" t="s">
        <v>674</v>
      </c>
      <c r="D228" s="9"/>
      <c r="E228" s="24" t="str">
        <f>'1.RCF 2a consul. con rif.europ.'!A206</f>
        <v>3.9.7</v>
      </c>
      <c r="F228" s="30" t="str">
        <f>VLOOKUP(E228,'1.RCF 2a consul. con rif.europ.'!$A$3:$B$293,2,FALSE)</f>
        <v>Un movimento di manovra può essere regolato:
a) con le modalità di cui al punto 3.4.1;
b) con ordini verbali;
c) con specifici segnali a mano;
d) con comunicazioni dirette a mezzo di radiotelefoni o a mezzo di altro sistema di comunicazione.</v>
      </c>
      <c r="G228" s="53" t="s">
        <v>1269</v>
      </c>
      <c r="H228" s="91" t="s">
        <v>672</v>
      </c>
      <c r="I228" s="1" t="str">
        <f t="shared" si="12"/>
        <v>diverso</v>
      </c>
      <c r="J228" s="2"/>
      <c r="K228" s="34"/>
      <c r="L228" s="42"/>
      <c r="M228" s="43" t="s">
        <v>1267</v>
      </c>
      <c r="N228" s="23" t="str">
        <f t="shared" si="11"/>
        <v>3.9.719.6</v>
      </c>
      <c r="O228" s="23" t="str">
        <f>VLOOKUP(N228,'3.RCF 2a consul. vs RCF 2012'!$I$4:$I$313,1,FALSE)</f>
        <v>3.9.719.6</v>
      </c>
      <c r="P228" s="16" t="s">
        <v>1269</v>
      </c>
    </row>
    <row r="229" spans="1:16" ht="217.5" x14ac:dyDescent="0.35">
      <c r="A229" s="90" t="s">
        <v>1270</v>
      </c>
      <c r="B229" s="53" t="s">
        <v>471</v>
      </c>
      <c r="C229" s="9" t="s">
        <v>674</v>
      </c>
      <c r="D229" s="9"/>
      <c r="E229" s="24" t="str">
        <f>'1.RCF 2a consul. con rif.europ.'!A207</f>
        <v>3.9.8</v>
      </c>
      <c r="F229" s="30" t="str">
        <f>VLOOKUP(E229,'1.RCF 2a consul. con rif.europ.'!$A$3:$B$293,2,FALSE)</f>
        <v>I movimenti di manovra devono essere preventivamente comunicati all’agente che comanda la manovra e a quello che la esegue, così come le eventuali modifiche di movimenti già comunicati.</v>
      </c>
      <c r="G229" s="53" t="s">
        <v>681</v>
      </c>
      <c r="H229" s="91" t="s">
        <v>672</v>
      </c>
      <c r="I229" s="1" t="str">
        <f t="shared" si="12"/>
        <v>uguale</v>
      </c>
      <c r="J229" s="2"/>
      <c r="K229" s="34"/>
      <c r="L229" s="42"/>
      <c r="M229" s="43" t="s">
        <v>1270</v>
      </c>
      <c r="N229" s="23" t="str">
        <f t="shared" si="11"/>
        <v>3.9.819.7</v>
      </c>
      <c r="O229" s="23" t="str">
        <f>VLOOKUP(N229,'3.RCF 2a consul. vs RCF 2012'!$I$4:$I$313,1,FALSE)</f>
        <v>3.9.819.7</v>
      </c>
      <c r="P229" s="16" t="s">
        <v>681</v>
      </c>
    </row>
    <row r="230" spans="1:16" ht="333.5" x14ac:dyDescent="0.35">
      <c r="A230" s="90" t="s">
        <v>1271</v>
      </c>
      <c r="B230" s="53" t="s">
        <v>1272</v>
      </c>
      <c r="C230" s="9" t="s">
        <v>674</v>
      </c>
      <c r="D230" s="9"/>
      <c r="E230" s="24" t="str">
        <f>'1.RCF 2a consul. con rif.europ.'!A208</f>
        <v>3.9.9</v>
      </c>
      <c r="F230" s="30" t="str">
        <f>VLOOKUP(E230,'1.RCF 2a consul. con rif.europ.'!$A$3:$B$293,2,FALSE)</f>
        <v>L’agente di condotta che esegue il movimento di manovra deve stabilire la velocità del convoglio tenendo conto:
a) degli ordini ricevuti;
b) dell’efficacia del sistema di frenatura di cui dispone;
c) dello spazio di visuale libera;
d) delle modalità con cui si svolge il movimento;
e) delle eventuali particolari condizioni ambientali e contingenti condizioni locali.
La velocità dei movimenti di manovra non deve comunque superare i 30 km/h.</v>
      </c>
      <c r="G230" s="53" t="s">
        <v>1273</v>
      </c>
      <c r="H230" s="91" t="s">
        <v>672</v>
      </c>
      <c r="I230" s="1" t="str">
        <f t="shared" si="12"/>
        <v>diverso</v>
      </c>
      <c r="J230" s="2"/>
      <c r="K230" s="34"/>
      <c r="L230" s="42"/>
      <c r="M230" s="43" t="s">
        <v>1271</v>
      </c>
      <c r="N230" s="23" t="str">
        <f t="shared" si="11"/>
        <v>3.9.919.8</v>
      </c>
      <c r="O230" s="23" t="str">
        <f>VLOOKUP(N230,'3.RCF 2a consul. vs RCF 2012'!$I$4:$I$313,1,FALSE)</f>
        <v>3.9.919.8</v>
      </c>
      <c r="P230" s="16" t="s">
        <v>1273</v>
      </c>
    </row>
    <row r="231" spans="1:16" ht="409.5" x14ac:dyDescent="0.35">
      <c r="A231" s="90" t="s">
        <v>1274</v>
      </c>
      <c r="B231" s="53" t="s">
        <v>1275</v>
      </c>
      <c r="C231" s="9" t="s">
        <v>674</v>
      </c>
      <c r="D231" s="9"/>
      <c r="E231" s="24" t="str">
        <f>'1.RCF 2a consul. con rif.europ.'!A209</f>
        <v>3.9.10</v>
      </c>
      <c r="F231" s="30" t="str">
        <f>VLOOKUP(E231,'1.RCF 2a consul. con rif.europ.'!$A$3:$B$293,2,FALSE)</f>
        <v>Nei movimenti di manovra trainati non regolati dalle indicazioni del segnalamento di cui al punto 3.4.1, lettera c), l’agente di condotta deve anche verificare la posizione dei deviatoi prima di impegnarli.</v>
      </c>
      <c r="G231" s="53" t="s">
        <v>1276</v>
      </c>
      <c r="H231" s="91" t="s">
        <v>672</v>
      </c>
      <c r="I231" s="1" t="str">
        <f t="shared" si="12"/>
        <v>diverso</v>
      </c>
      <c r="J231" s="2"/>
      <c r="K231" s="34"/>
      <c r="L231" s="42"/>
      <c r="M231" s="43" t="s">
        <v>1274</v>
      </c>
      <c r="N231" s="23" t="str">
        <f t="shared" si="11"/>
        <v>3.9.1019.9</v>
      </c>
      <c r="O231" s="23" t="str">
        <f>VLOOKUP(N231,'3.RCF 2a consul. vs RCF 2012'!$I$4:$I$313,1,FALSE)</f>
        <v>3.9.1019.9</v>
      </c>
      <c r="P231" s="16" t="s">
        <v>1276</v>
      </c>
    </row>
    <row r="232" spans="1:16" ht="409.5" x14ac:dyDescent="0.35">
      <c r="A232" s="90" t="s">
        <v>1277</v>
      </c>
      <c r="B232" s="53" t="s">
        <v>1278</v>
      </c>
      <c r="C232" s="9" t="s">
        <v>674</v>
      </c>
      <c r="D232" s="9"/>
      <c r="E232" s="24" t="str">
        <f>'1.RCF 2a consul. con rif.europ.'!A210</f>
        <v>3.9.11</v>
      </c>
      <c r="F232" s="30" t="str">
        <f>VLOOKUP(E232,'1.RCF 2a consul. con rif.europ.'!$A$3:$B$293,2,FALSE)</f>
        <v>Quando i movimenti di manovra sono regolati con i segnali a mano, l’agente che li comanda deve esporre i prescritti segnali in modo che siano percepiti con continuità dall’agente di condotta; quest’ultimo ha l’obbligo di prestare attenzione continua ai segnali medesimi ed arrestare prontamente il  movimento di manovra qualora i citati segnali non vengano più percepiti.</v>
      </c>
      <c r="G232" s="53" t="s">
        <v>1279</v>
      </c>
      <c r="H232" s="91" t="s">
        <v>672</v>
      </c>
      <c r="I232" s="1" t="str">
        <f t="shared" si="12"/>
        <v>diverso</v>
      </c>
      <c r="J232" s="2"/>
      <c r="K232" s="34"/>
      <c r="L232" s="42"/>
      <c r="M232" s="43" t="s">
        <v>1277</v>
      </c>
      <c r="N232" s="23" t="str">
        <f t="shared" si="11"/>
        <v>3.9.1119.10</v>
      </c>
      <c r="O232" s="23" t="str">
        <f>VLOOKUP(N232,'3.RCF 2a consul. vs RCF 2012'!$I$4:$I$313,1,FALSE)</f>
        <v>3.9.1119.10</v>
      </c>
      <c r="P232" s="16" t="s">
        <v>1279</v>
      </c>
    </row>
    <row r="233" spans="1:16" ht="333.5" x14ac:dyDescent="0.35">
      <c r="A233" s="90" t="s">
        <v>1280</v>
      </c>
      <c r="B233" s="53" t="s">
        <v>1281</v>
      </c>
      <c r="C233" s="9" t="s">
        <v>674</v>
      </c>
      <c r="D233" s="9"/>
      <c r="E233" s="24" t="str">
        <f>'1.RCF 2a consul. con rif.europ.'!A211</f>
        <v>3.9.12</v>
      </c>
      <c r="F233" s="30" t="str">
        <f>VLOOKUP(E233,'1.RCF 2a consul. con rif.europ.'!$A$3:$B$293,2,FALSE)</f>
        <v>I movimenti di manovra regolati a mezzo di radiotelefoni o altro sistema di comunicazione sono ammessi purché sia garantito che:
a) l’agente che comanda il movimento e quello che lo esegue siano identificabili univocamente;
b) la persistenza dell’ultimo ordine ricevuto dall’agente di condotta sia rilevabile con continuità;
c) il movimento di manovra sia immediatamente arrestato in caso di interruzione della comunicazione.</v>
      </c>
      <c r="G233" s="53" t="s">
        <v>1273</v>
      </c>
      <c r="H233" s="91" t="s">
        <v>672</v>
      </c>
      <c r="I233" s="1" t="str">
        <f t="shared" si="12"/>
        <v>diverso</v>
      </c>
      <c r="J233" s="2"/>
      <c r="K233" s="34"/>
      <c r="L233" s="42"/>
      <c r="M233" s="43" t="s">
        <v>1280</v>
      </c>
      <c r="N233" s="23" t="str">
        <f t="shared" si="11"/>
        <v>3.9.1219.11</v>
      </c>
      <c r="O233" s="23" t="str">
        <f>VLOOKUP(N233,'3.RCF 2a consul. vs RCF 2012'!$I$4:$I$313,1,FALSE)</f>
        <v>3.9.1219.11</v>
      </c>
      <c r="P233" s="16" t="s">
        <v>1273</v>
      </c>
    </row>
    <row r="234" spans="1:16" ht="409.5" x14ac:dyDescent="0.35">
      <c r="A234" s="90" t="s">
        <v>1282</v>
      </c>
      <c r="B234" s="53" t="s">
        <v>1283</v>
      </c>
      <c r="C234" s="9" t="s">
        <v>674</v>
      </c>
      <c r="D234" s="9"/>
      <c r="E234" s="24" t="str">
        <f>'1.RCF 2a consul. con rif.europ.'!A212</f>
        <v>3.9.13</v>
      </c>
      <c r="F234" s="30" t="str">
        <f>VLOOKUP(E234,'1.RCF 2a consul. con rif.europ.'!$A$3:$B$293,2,FALSE)</f>
        <v>L’agente che comanda un movimento di manovra, prima di dare inizio ad esso, deve:
a) verificare che i veicoli da movimentare siano in condizioni di sicurezza idonee allo svolgimento del movimento da compiere e procedere alle ulteriori verifiche di cui al punto 3.7;
b) attenersi agli ordini dell’agente che autorizza il movimento e all’aspetto dei segnali di terra di manovra incontrati. In mancanza di quest’ultimi chi comanda la manovra deve verificare la corretta posizione dei deviatoi;
c) comunicare il movimento da eseguire all’agente di condotta.</v>
      </c>
      <c r="G234" s="53" t="s">
        <v>1284</v>
      </c>
      <c r="H234" s="91" t="s">
        <v>672</v>
      </c>
      <c r="I234" s="1" t="str">
        <f t="shared" si="12"/>
        <v>diverso</v>
      </c>
      <c r="J234" s="2"/>
      <c r="K234" s="34"/>
      <c r="L234" s="42"/>
      <c r="M234" s="43" t="s">
        <v>1282</v>
      </c>
      <c r="N234" s="23" t="str">
        <f t="shared" si="11"/>
        <v>3.9.1319.12</v>
      </c>
      <c r="O234" s="23" t="str">
        <f>VLOOKUP(N234,'3.RCF 2a consul. vs RCF 2012'!$I$4:$I$313,1,FALSE)</f>
        <v>3.9.1319.12</v>
      </c>
      <c r="P234" s="16" t="s">
        <v>1284</v>
      </c>
    </row>
    <row r="235" spans="1:16" ht="409.5" x14ac:dyDescent="0.35">
      <c r="A235" s="90" t="s">
        <v>1285</v>
      </c>
      <c r="B235" s="53" t="s">
        <v>1286</v>
      </c>
      <c r="C235" s="9" t="s">
        <v>674</v>
      </c>
      <c r="D235" s="9"/>
      <c r="E235" s="24" t="str">
        <f>'1.RCF 2a consul. con rif.europ.'!A213</f>
        <v>3.9.14</v>
      </c>
      <c r="F235" s="30" t="str">
        <f>VLOOKUP(E235,'1.RCF 2a consul. con rif.europ.'!$A$3:$B$293,2,FALSE)</f>
        <v>I movimenti di manovra possono essere effettuati senza la presenza dell’agente che li comanda purché siano rispettate le seguenti condizioni:
- siano regolati dalle indicazioni del segnalamento di cui al punto 3.4.1, lettera c);
- siano trainati.</v>
      </c>
      <c r="G235" s="53" t="s">
        <v>1287</v>
      </c>
      <c r="H235" s="91" t="s">
        <v>672</v>
      </c>
      <c r="I235" s="1" t="str">
        <f t="shared" si="12"/>
        <v>diverso</v>
      </c>
      <c r="J235" s="2"/>
      <c r="K235" s="34"/>
      <c r="L235" s="42"/>
      <c r="M235" s="43" t="s">
        <v>1285</v>
      </c>
      <c r="N235" s="23" t="str">
        <f t="shared" si="11"/>
        <v>3.9.1419.13</v>
      </c>
      <c r="O235" s="23" t="str">
        <f>VLOOKUP(N235,'3.RCF 2a consul. vs RCF 2012'!$I$4:$I$313,1,FALSE)</f>
        <v>3.9.1419.13</v>
      </c>
      <c r="P235" s="16" t="s">
        <v>1287</v>
      </c>
    </row>
    <row r="236" spans="1:16" ht="319" x14ac:dyDescent="0.35">
      <c r="A236" s="90" t="s">
        <v>1288</v>
      </c>
      <c r="B236" s="53" t="s">
        <v>1289</v>
      </c>
      <c r="C236" s="9" t="s">
        <v>674</v>
      </c>
      <c r="D236" s="9"/>
      <c r="E236" s="24" t="str">
        <f>'1.RCF 2a consul. con rif.europ.'!A214</f>
        <v>3.9.15</v>
      </c>
      <c r="F236" s="30" t="str">
        <f>VLOOKUP(E236,'1.RCF 2a consul. con rif.europ.'!$A$3:$B$293,2,FALSE)</f>
        <v>I movimenti di manovra che interessano veicoli con passeggeri a bordo devono essere eseguiti con le cautele necessarie a garantire la sicurezza di utenti, clienti, lavoratori interessati e terzi in funzione delle caratteristiche del convoglio, del servizio svolto e delle altre condizioni di esercizio.</v>
      </c>
      <c r="G236" s="53" t="s">
        <v>1290</v>
      </c>
      <c r="H236" s="91" t="s">
        <v>672</v>
      </c>
      <c r="I236" s="1" t="str">
        <f t="shared" si="12"/>
        <v>diverso</v>
      </c>
      <c r="J236" s="2"/>
      <c r="K236" s="34"/>
      <c r="L236" s="42"/>
      <c r="M236" s="43" t="s">
        <v>1288</v>
      </c>
      <c r="N236" s="23" t="str">
        <f t="shared" si="11"/>
        <v>3.9.1519.14</v>
      </c>
      <c r="O236" s="23" t="str">
        <f>VLOOKUP(N236,'3.RCF 2a consul. vs RCF 2012'!$I$4:$I$313,1,FALSE)</f>
        <v>3.9.1519.14</v>
      </c>
      <c r="P236" s="16" t="s">
        <v>1290</v>
      </c>
    </row>
    <row r="237" spans="1:16" ht="217.5" x14ac:dyDescent="0.35">
      <c r="A237" s="90" t="s">
        <v>1291</v>
      </c>
      <c r="B237" s="53" t="s">
        <v>487</v>
      </c>
      <c r="C237" s="9" t="s">
        <v>674</v>
      </c>
      <c r="D237" s="9"/>
      <c r="E237" s="24" t="str">
        <f>'1.RCF 2a consul. con rif.europ.'!A215</f>
        <v>3.9.16</v>
      </c>
      <c r="F237" s="30" t="str">
        <f>VLOOKUP(E237,'1.RCF 2a consul. con rif.europ.'!$A$3:$B$293,2,FALSE)</f>
        <v>Nelle stazioni i movimenti di manovra sui binari di circolazione devono essere protetti dai movimenti dei treni mediante il sistema di segnalamento.</v>
      </c>
      <c r="G237" s="53" t="s">
        <v>681</v>
      </c>
      <c r="H237" s="91" t="s">
        <v>672</v>
      </c>
      <c r="I237" s="1" t="str">
        <f t="shared" si="12"/>
        <v>uguale</v>
      </c>
      <c r="J237" s="2"/>
      <c r="K237" s="34"/>
      <c r="L237" s="42"/>
      <c r="M237" s="43" t="s">
        <v>1291</v>
      </c>
      <c r="N237" s="23" t="str">
        <f t="shared" si="11"/>
        <v>3.9.1619.15</v>
      </c>
      <c r="O237" s="23" t="str">
        <f>VLOOKUP(N237,'3.RCF 2a consul. vs RCF 2012'!$I$4:$I$313,1,FALSE)</f>
        <v>3.9.1619.15</v>
      </c>
      <c r="P237" s="16" t="s">
        <v>681</v>
      </c>
    </row>
    <row r="238" spans="1:16" ht="217.5" x14ac:dyDescent="0.35">
      <c r="A238" s="90" t="s">
        <v>1292</v>
      </c>
      <c r="B238" s="53" t="s">
        <v>489</v>
      </c>
      <c r="C238" s="9" t="s">
        <v>674</v>
      </c>
      <c r="D238" s="9"/>
      <c r="E238" s="24" t="str">
        <f>'1.RCF 2a consul. con rif.europ.'!A216</f>
        <v>3.9.17</v>
      </c>
      <c r="F238" s="30" t="str">
        <f>VLOOKUP(E238,'1.RCF 2a consul. con rif.europ.'!$A$3:$B$293,2,FALSE)</f>
        <v>I movimenti di manovra devono avvenire all’interno dei punti protetti dai segnali di protezione delle stazioni che devono essere segnalati sul terreno, con specifici segnali di terra.</v>
      </c>
      <c r="G238" s="53" t="s">
        <v>681</v>
      </c>
      <c r="H238" s="91" t="s">
        <v>672</v>
      </c>
      <c r="I238" s="1" t="str">
        <f t="shared" si="12"/>
        <v>uguale</v>
      </c>
      <c r="J238" s="2"/>
      <c r="K238" s="34"/>
      <c r="L238" s="42"/>
      <c r="M238" s="43" t="s">
        <v>1292</v>
      </c>
      <c r="N238" s="23" t="str">
        <f t="shared" si="11"/>
        <v>3.9.1719.16</v>
      </c>
      <c r="O238" s="23" t="str">
        <f>VLOOKUP(N238,'3.RCF 2a consul. vs RCF 2012'!$I$4:$I$313,1,FALSE)</f>
        <v>3.9.1719.16</v>
      </c>
      <c r="P238" s="16" t="s">
        <v>681</v>
      </c>
    </row>
    <row r="239" spans="1:16" ht="217.5" x14ac:dyDescent="0.35">
      <c r="A239" s="90" t="s">
        <v>1293</v>
      </c>
      <c r="B239" s="53" t="s">
        <v>491</v>
      </c>
      <c r="C239" s="9" t="s">
        <v>674</v>
      </c>
      <c r="D239" s="9"/>
      <c r="E239" s="24" t="str">
        <f>'1.RCF 2a consul. con rif.europ.'!A217</f>
        <v>3.9.18</v>
      </c>
      <c r="F239" s="30" t="str">
        <f>VLOOKUP(E239,'1.RCF 2a consul. con rif.europ.'!$A$3:$B$293,2,FALSE)</f>
        <v>Qualora un movimento di manovra debba oltrepassare il punto protetto dal segnale di protezione, deve essere preventivamente interrotta la circolazione dei treni nel tratto di linea attiguo.</v>
      </c>
      <c r="G239" s="53" t="s">
        <v>681</v>
      </c>
      <c r="H239" s="91" t="s">
        <v>672</v>
      </c>
      <c r="I239" s="1" t="str">
        <f t="shared" si="12"/>
        <v>uguale</v>
      </c>
      <c r="J239" s="2"/>
      <c r="K239" s="34"/>
      <c r="L239" s="42"/>
      <c r="M239" s="43" t="s">
        <v>1293</v>
      </c>
      <c r="N239" s="23" t="str">
        <f t="shared" si="11"/>
        <v>3.9.1819.17</v>
      </c>
      <c r="O239" s="23" t="str">
        <f>VLOOKUP(N239,'3.RCF 2a consul. vs RCF 2012'!$I$4:$I$313,1,FALSE)</f>
        <v>3.9.1819.17</v>
      </c>
      <c r="P239" s="16" t="s">
        <v>681</v>
      </c>
    </row>
    <row r="240" spans="1:16" ht="409.5" x14ac:dyDescent="0.35">
      <c r="A240" s="125" t="s">
        <v>1294</v>
      </c>
      <c r="B240" s="128" t="s">
        <v>1295</v>
      </c>
      <c r="C240" s="128" t="s">
        <v>1296</v>
      </c>
      <c r="D240" s="128" t="s">
        <v>1297</v>
      </c>
      <c r="E240" s="24" t="str">
        <f>+'1.RCF 2a consul. con rif.europ.'!A142&amp;":a)"</f>
        <v>3.5.5:a)</v>
      </c>
      <c r="F240" s="30" t="str">
        <f>VLOOKUP(LEFT(E240,5),'1.RCF 2a consul. con rif.europ.'!$A$3:$B$293,2,FALSE)</f>
        <v>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v>
      </c>
      <c r="G240" s="112" t="s">
        <v>1298</v>
      </c>
      <c r="H240" s="91" t="s">
        <v>672</v>
      </c>
      <c r="I240" s="1" t="str">
        <f t="shared" si="12"/>
        <v>diverso</v>
      </c>
      <c r="J240" s="2"/>
      <c r="K240" s="34"/>
      <c r="L240" s="42"/>
      <c r="M240" s="43" t="s">
        <v>1294</v>
      </c>
      <c r="N240" s="23" t="str">
        <f t="shared" si="11"/>
        <v>3.5.5:a)19.18</v>
      </c>
      <c r="O240" s="23" t="e">
        <f>VLOOKUP(N240,'3.RCF 2a consul. vs RCF 2012'!$I$4:$I$313,1,FALSE)</f>
        <v>#N/A</v>
      </c>
      <c r="P240" s="16" t="s">
        <v>1298</v>
      </c>
    </row>
    <row r="241" spans="1:16" ht="409.5" x14ac:dyDescent="0.35">
      <c r="A241" s="125"/>
      <c r="B241" s="128"/>
      <c r="C241" s="128"/>
      <c r="D241" s="128"/>
      <c r="E241" s="24" t="str">
        <f>+'1.RCF 2a consul. con rif.europ.'!A258</f>
        <v>4.7.1</v>
      </c>
      <c r="F241" s="30" t="str">
        <f>VLOOKUP(E241,'1.RCF 2a consul. con rif.europ.'!$A$3:$B$293,2,FALSE)</f>
        <v>Ogni qualvolta, per guasto o altra causa, non si abbia conferma dell’avvenuta attivazione dei  dispositivi che impongono il divieto di transito Iato strada (barriere, semibarriere, segnali luminosi e acustici, ecc.), i PL possono essere impegnati dai treni e dalle manovre solo dopo che il regolatore della circolazione abbia evidenza che siano stati messi in atto, in relazione alle caratteristiche del PL, dei convogli e alle condizioni ambientali, i provvedimenti cautelativi (utilizzazione di dispositivi, modalità di attraversamento, ecc.) che assicurino l'assenza dei transiti Iato strada fintanto che il treno o la manovra non venga percepito come ostacolo dagli utenti della strada.</v>
      </c>
      <c r="G241" s="112"/>
      <c r="H241" s="91" t="s">
        <v>672</v>
      </c>
      <c r="I241" s="1" t="str">
        <f t="shared" si="12"/>
        <v>diverso</v>
      </c>
      <c r="J241" s="2"/>
      <c r="K241" s="34"/>
      <c r="L241" s="42"/>
      <c r="M241" s="43" t="s">
        <v>1294</v>
      </c>
      <c r="N241" s="23" t="str">
        <f t="shared" si="11"/>
        <v>4.7.119.18</v>
      </c>
      <c r="O241" s="23" t="str">
        <f>VLOOKUP(N241,'3.RCF 2a consul. vs RCF 2012'!$I$4:$I$313,1,FALSE)</f>
        <v>4.7.119.18</v>
      </c>
      <c r="P241" s="16" t="s">
        <v>1298</v>
      </c>
    </row>
    <row r="242" spans="1:16" ht="409.5" x14ac:dyDescent="0.35">
      <c r="A242" s="125" t="s">
        <v>1299</v>
      </c>
      <c r="B242" s="115" t="s">
        <v>1300</v>
      </c>
      <c r="C242" s="113" t="s">
        <v>1301</v>
      </c>
      <c r="D242" s="113" t="s">
        <v>1302</v>
      </c>
      <c r="E242" s="24" t="str">
        <f>'1.RCF 2a consul. con rif.europ.'!A218</f>
        <v>3.9.19</v>
      </c>
      <c r="F242" s="30" t="str">
        <f>VLOOKUP(E242,'1.RCF 2a consul. con rif.europ.'!$A$3:$B$293,2,FALSE)</f>
        <v xml:space="preserve">Un convoglio per essere manovrato deve disporre di un sistema di frenatura che assicuri il suo arresto nel punto previsto e la sua immobilizzazione anche in presenza di eventuale rottura degli organi di aggancio. </v>
      </c>
      <c r="G242" s="115" t="s">
        <v>1303</v>
      </c>
      <c r="H242" s="91" t="s">
        <v>672</v>
      </c>
      <c r="I242" s="1" t="str">
        <f t="shared" si="12"/>
        <v>diverso</v>
      </c>
      <c r="J242" s="133" t="s">
        <v>1304</v>
      </c>
      <c r="K242" s="135" t="s">
        <v>1305</v>
      </c>
      <c r="L242" s="42"/>
      <c r="M242" s="43" t="s">
        <v>1299</v>
      </c>
      <c r="N242" s="23" t="str">
        <f t="shared" si="11"/>
        <v>3.9.1919.19</v>
      </c>
      <c r="O242" s="23" t="str">
        <f>VLOOKUP(N242,'3.RCF 2a consul. vs RCF 2012'!$I$4:$I$313,1,FALSE)</f>
        <v>3.9.1919.19</v>
      </c>
      <c r="P242" s="16" t="s">
        <v>1303</v>
      </c>
    </row>
    <row r="243" spans="1:16" ht="409.5" x14ac:dyDescent="0.35">
      <c r="A243" s="125"/>
      <c r="B243" s="116"/>
      <c r="C243" s="114"/>
      <c r="D243" s="114"/>
      <c r="E243" s="24" t="str">
        <f>'1.RCF 2a consul. con rif.europ.'!A125</f>
        <v>3.3.2</v>
      </c>
      <c r="F243" s="30" t="str">
        <f>VLOOKUP(E243,'1.RCF 2a consul. con rif.europ.'!$A$3:$B$293,2,FALSE)</f>
        <v>La condotta dei treni e delle manovre deve avvenire con i dispositivi di protezione della marcia e di controllo della vigilanza dell’agente di condotta attivi.</v>
      </c>
      <c r="G243" s="116"/>
      <c r="H243" s="91" t="s">
        <v>672</v>
      </c>
      <c r="I243" s="1"/>
      <c r="J243" s="134"/>
      <c r="K243" s="136"/>
      <c r="L243" s="42"/>
      <c r="M243" s="43" t="s">
        <v>1299</v>
      </c>
      <c r="N243" s="23" t="str">
        <f t="shared" si="11"/>
        <v>3.3.219.19</v>
      </c>
      <c r="O243" s="23" t="str">
        <f>VLOOKUP(N243,'3.RCF 2a consul. vs RCF 2012'!$I$4:$I$313,1,FALSE)</f>
        <v>3.3.219.19</v>
      </c>
      <c r="P243" s="16" t="s">
        <v>1303</v>
      </c>
    </row>
    <row r="244" spans="1:16" ht="217.5" x14ac:dyDescent="0.35">
      <c r="A244" s="9" t="s">
        <v>1306</v>
      </c>
      <c r="B244" s="92"/>
      <c r="C244" s="9" t="s">
        <v>495</v>
      </c>
      <c r="D244" s="9" t="s">
        <v>1307</v>
      </c>
      <c r="E244" s="24" t="str">
        <f>'1.RCF 2a consul. con rif.europ.'!A219</f>
        <v>3.9.20</v>
      </c>
      <c r="F244" s="30" t="str">
        <f>VLOOKUP(E244,'1.RCF 2a consul. con rif.europ.'!$A$3:$B$293,2,FALSE)</f>
        <v>Qualora, durante l'effettuazione di una manovra, si verifichi un guasto del dispositivo di controllo della vigilanza dell'agente di condotta, è ammessa la prosecuzione della manovra fino al termine del movimento in atto purché sia presente in cabina di guida un altro agente con l'obbligo di sorvegliare sulla vigilanza dell'agente di condotta ed intervenire, arrestando ed immobilizzando il convoglio nel caso di mancata vigilanza dell'agente di condotta.</v>
      </c>
      <c r="G244" s="53" t="s">
        <v>681</v>
      </c>
      <c r="H244" s="91" t="s">
        <v>672</v>
      </c>
      <c r="I244" s="1" t="str">
        <f t="shared" ref="I244:I264" si="13">IF(C244&lt;&gt;"=",IF(C244=F244,"uguale","diverso"),IF(B244=F244,"uguale","diverso"))</f>
        <v>uguale</v>
      </c>
      <c r="J244" s="2"/>
      <c r="K244" s="34"/>
      <c r="L244" s="42"/>
      <c r="M244" s="43" t="s">
        <v>1306</v>
      </c>
      <c r="N244" s="23" t="str">
        <f t="shared" si="11"/>
        <v xml:space="preserve">3.9.2019.19 bis </v>
      </c>
      <c r="O244" s="23" t="str">
        <f>VLOOKUP(N244,'3.RCF 2a consul. vs RCF 2012'!$I$4:$I$313,1,FALSE)</f>
        <v xml:space="preserve">3.9.2019.19 bis </v>
      </c>
      <c r="P244" s="16" t="s">
        <v>681</v>
      </c>
    </row>
    <row r="245" spans="1:16" ht="409.5" x14ac:dyDescent="0.35">
      <c r="A245" s="90" t="s">
        <v>1308</v>
      </c>
      <c r="B245" s="53" t="s">
        <v>1309</v>
      </c>
      <c r="C245" s="9" t="s">
        <v>674</v>
      </c>
      <c r="D245" s="9"/>
      <c r="E245" s="24" t="str">
        <f>'1.RCF 2a consul. con rif.europ.'!A220</f>
        <v>3.9.21</v>
      </c>
      <c r="F245" s="30" t="str">
        <f>VLOOKUP(E245,'1.RCF 2a consul. con rif.europ.'!$A$3:$B$293,2,FALSE)</f>
        <v>Un movimento di manovra può avvenire contemporaneamente al movimento di un treno quando i binari dell’istradamento e i binari dell’itinerario sono indipendenti tra loro ai sensi del punto 1.2.16.</v>
      </c>
      <c r="G245" s="53" t="s">
        <v>1310</v>
      </c>
      <c r="H245" s="91" t="s">
        <v>672</v>
      </c>
      <c r="I245" s="1" t="str">
        <f t="shared" si="13"/>
        <v>diverso</v>
      </c>
      <c r="J245" s="2"/>
      <c r="K245" s="34"/>
      <c r="L245" s="42"/>
      <c r="M245" s="43" t="s">
        <v>1308</v>
      </c>
      <c r="N245" s="23" t="str">
        <f t="shared" si="11"/>
        <v>3.9.2119.20</v>
      </c>
      <c r="O245" s="23" t="str">
        <f>VLOOKUP(N245,'3.RCF 2a consul. vs RCF 2012'!$I$4:$I$313,1,FALSE)</f>
        <v>3.9.2119.20</v>
      </c>
      <c r="P245" s="16" t="s">
        <v>1310</v>
      </c>
    </row>
    <row r="246" spans="1:16" ht="409.5" x14ac:dyDescent="0.35">
      <c r="A246" s="90" t="s">
        <v>1311</v>
      </c>
      <c r="B246" s="53" t="s">
        <v>1312</v>
      </c>
      <c r="C246" s="9" t="s">
        <v>1313</v>
      </c>
      <c r="D246" s="9" t="s">
        <v>1314</v>
      </c>
      <c r="E246" s="24" t="str">
        <f>'1.RCF 2a consul. con rif.europ.'!A221</f>
        <v>3.9.22</v>
      </c>
      <c r="F246" s="30" t="str">
        <f>VLOOKUP(E246,'1.RCF 2a consul. con rif.europ.'!$A$3:$B$293,2,FALSE)</f>
        <v>Può essere ammesso un movimento di manovra contemporaneamente ad un movimento di treno pur essendo convergenti l'istradamento e l'itinerario, purché il movimento di manovra sia regolato mediante le indicazioni del segnalamento di cui al punto 3.4.1, lettera c) specifiche per le manovre e sia protetto dal sistema di protezione di cui al punto 3.9.6 al fine di garantire che il movimento di manovra non oltrepassi il punto di convergenza con l'itinerario del treno, tenendo conto delle caratteristiche del binario, delle caratteristiche dei veicoli ferroviari e delle condizioni ambientali.</v>
      </c>
      <c r="G246" s="53" t="s">
        <v>1315</v>
      </c>
      <c r="H246" s="91" t="s">
        <v>672</v>
      </c>
      <c r="I246" s="1" t="str">
        <f t="shared" si="13"/>
        <v>diverso</v>
      </c>
      <c r="J246" s="4" t="s">
        <v>1316</v>
      </c>
      <c r="K246" s="40" t="s">
        <v>1317</v>
      </c>
      <c r="L246" s="42"/>
      <c r="M246" s="43" t="s">
        <v>1311</v>
      </c>
      <c r="N246" s="23" t="str">
        <f t="shared" si="11"/>
        <v>3.9.2219.21</v>
      </c>
      <c r="O246" s="23" t="str">
        <f>VLOOKUP(N246,'3.RCF 2a consul. vs RCF 2012'!$I$4:$I$313,1,FALSE)</f>
        <v>3.9.2219.21</v>
      </c>
      <c r="P246" s="16" t="s">
        <v>1315</v>
      </c>
    </row>
    <row r="247" spans="1:16" ht="377" x14ac:dyDescent="0.35">
      <c r="A247" s="90" t="s">
        <v>1318</v>
      </c>
      <c r="B247" s="53" t="s">
        <v>1319</v>
      </c>
      <c r="C247" s="9" t="s">
        <v>674</v>
      </c>
      <c r="D247" s="9"/>
      <c r="E247" s="24" t="str">
        <f>'1.RCF 2a consul. con rif.europ.'!A222</f>
        <v>3.9.23</v>
      </c>
      <c r="F247" s="30" t="str">
        <f>VLOOKUP(E247,'1.RCF 2a consul. con rif.europ.'!$A$3:$B$293,2,FALSE)</f>
        <v>I movimenti di manovra a spinta sui binari di circolazione delle stazioni sono ammessi purché tali binari siano indipendenti da quelli percorsi da treni o altre manovre. Tali movimenti sono sempre vietati quando interessano: 
a) veicoli con passeggeri a bordo;
b) veicoli contenenti merci pericolose.</v>
      </c>
      <c r="G247" s="53" t="s">
        <v>1320</v>
      </c>
      <c r="H247" s="91" t="s">
        <v>672</v>
      </c>
      <c r="I247" s="1" t="str">
        <f t="shared" si="13"/>
        <v>diverso</v>
      </c>
      <c r="J247" s="2"/>
      <c r="K247" s="34"/>
      <c r="L247" s="42"/>
      <c r="M247" s="43" t="s">
        <v>1318</v>
      </c>
      <c r="N247" s="23" t="str">
        <f t="shared" si="11"/>
        <v>3.9.2319.22</v>
      </c>
      <c r="O247" s="23" t="str">
        <f>VLOOKUP(N247,'3.RCF 2a consul. vs RCF 2012'!$I$4:$I$313,1,FALSE)</f>
        <v>3.9.2319.22</v>
      </c>
      <c r="P247" s="16" t="s">
        <v>1320</v>
      </c>
    </row>
    <row r="248" spans="1:16" ht="217.5" x14ac:dyDescent="0.35">
      <c r="A248" s="90" t="s">
        <v>1321</v>
      </c>
      <c r="B248" s="53" t="s">
        <v>503</v>
      </c>
      <c r="C248" s="9" t="s">
        <v>674</v>
      </c>
      <c r="D248" s="9"/>
      <c r="E248" s="24" t="str">
        <f>'1.RCF 2a consul. con rif.europ.'!A223</f>
        <v>3.9.24</v>
      </c>
      <c r="F248" s="30" t="str">
        <f>VLOOKUP(E248,'1.RCF 2a consul. con rif.europ.'!$A$3:$B$293,2,FALSE)</f>
        <v xml:space="preserve">L’agente che comanda un movimento di manovra a spinta deve assicurarsi che non vi siano impedimenti sul binario interessato al movimento o in sua immediata vicinanza. Inoltre, deve indicare all’agente che esegue il movimento anche la quantità dei veicoli interessati, il punto dove questi si devono arrestare e i mezzi disponibili per il loro arresto. </v>
      </c>
      <c r="G248" s="53" t="s">
        <v>681</v>
      </c>
      <c r="H248" s="91" t="s">
        <v>672</v>
      </c>
      <c r="I248" s="1" t="str">
        <f t="shared" si="13"/>
        <v>uguale</v>
      </c>
      <c r="J248" s="2"/>
      <c r="K248" s="34"/>
      <c r="L248" s="42"/>
      <c r="M248" s="43" t="s">
        <v>1321</v>
      </c>
      <c r="N248" s="23" t="str">
        <f t="shared" si="11"/>
        <v>3.9.2419.23</v>
      </c>
      <c r="O248" s="23" t="str">
        <f>VLOOKUP(N248,'3.RCF 2a consul. vs RCF 2012'!$I$4:$I$313,1,FALSE)</f>
        <v>3.9.2419.23</v>
      </c>
      <c r="P248" s="16" t="s">
        <v>681</v>
      </c>
    </row>
    <row r="249" spans="1:16" s="18" customFormat="1" ht="409.5" x14ac:dyDescent="0.35">
      <c r="A249" s="125" t="s">
        <v>1322</v>
      </c>
      <c r="B249" s="115" t="s">
        <v>1323</v>
      </c>
      <c r="C249" s="113" t="s">
        <v>674</v>
      </c>
      <c r="D249" s="128"/>
      <c r="E249" s="24" t="str">
        <f>'1.RCF 2a consul. con rif.europ.'!A39</f>
        <v>1.3.5</v>
      </c>
      <c r="F249" s="30" t="str">
        <f>VLOOKUP(E249,'1.RCF 2a consul. con rif.europ.'!$A$3:$B$293,2,FALSE)</f>
        <v>Un veicolo o un gruppo di veicoli fermo si dice:
a) "immobilizzato" quando gli è impedito qualsiasi movimento;
b) "immobilizzato permanentemente" quando è immobilizzato per un periodo di tempo indeterminato;
c) "posto in stazionamento", quando è immobilizzato permanentemente in un binario di stazione appositamente individuato.</v>
      </c>
      <c r="G249" s="53" t="s">
        <v>1324</v>
      </c>
      <c r="H249" s="91" t="s">
        <v>672</v>
      </c>
      <c r="I249" s="1" t="str">
        <f t="shared" si="13"/>
        <v>diverso</v>
      </c>
      <c r="J249" s="2"/>
      <c r="K249" s="1"/>
      <c r="L249" s="42"/>
      <c r="M249" s="43" t="s">
        <v>1322</v>
      </c>
      <c r="N249" s="23" t="str">
        <f t="shared" si="11"/>
        <v>1.3.520.1</v>
      </c>
      <c r="O249" s="23" t="str">
        <f>VLOOKUP(N249,'3.RCF 2a consul. vs RCF 2012'!$I$4:$I$313,1,FALSE)</f>
        <v>1.3.520.1</v>
      </c>
      <c r="P249" s="16" t="s">
        <v>1324</v>
      </c>
    </row>
    <row r="250" spans="1:16" s="18" customFormat="1" ht="409.5" x14ac:dyDescent="0.35">
      <c r="A250" s="125"/>
      <c r="B250" s="127"/>
      <c r="C250" s="126"/>
      <c r="D250" s="128"/>
      <c r="E250" s="24" t="str">
        <f>+'1.RCF 2a consul. con rif.europ.'!A86</f>
        <v>2.5.7</v>
      </c>
      <c r="F250" s="30" t="str">
        <f>VLOOKUP(E250,'1.RCF 2a consul. con rif.europ.'!$A$3:$B$293,2,FALSE)</f>
        <v xml:space="preserve">Ogni veicolo o gruppo di veicoli, per poter essere messo in movimento, deve poter essere immobilizzato permanentemente in ogni punto del binario da percorrere, tenendo conto del carico dei veicoli e delle altre eventuali situazioni particolari, come la pendenza del binario e le condizioni climatiche avverse. </v>
      </c>
      <c r="G250" s="53" t="s">
        <v>1325</v>
      </c>
      <c r="H250" s="91" t="s">
        <v>679</v>
      </c>
      <c r="I250" s="1" t="str">
        <f t="shared" si="13"/>
        <v>diverso</v>
      </c>
      <c r="J250" s="2"/>
      <c r="K250" s="1"/>
      <c r="L250" s="42"/>
      <c r="M250" s="43" t="s">
        <v>1322</v>
      </c>
      <c r="N250" s="23" t="str">
        <f t="shared" si="11"/>
        <v>2.5.720.1</v>
      </c>
      <c r="O250" s="23" t="str">
        <f>VLOOKUP(N250,'3.RCF 2a consul. vs RCF 2012'!$I$4:$I$313,1,FALSE)</f>
        <v>2.5.720.1</v>
      </c>
      <c r="P250" s="16" t="s">
        <v>1325</v>
      </c>
    </row>
    <row r="251" spans="1:16" ht="217.5" x14ac:dyDescent="0.35">
      <c r="A251" s="90" t="s">
        <v>1326</v>
      </c>
      <c r="B251" s="53" t="s">
        <v>1327</v>
      </c>
      <c r="C251" s="9" t="s">
        <v>674</v>
      </c>
      <c r="D251" s="9"/>
      <c r="E251" s="24" t="str">
        <f>'1.RCF 2a consul. con rif.europ.'!A89</f>
        <v>2.5.10</v>
      </c>
      <c r="F251" s="30" t="str">
        <f>VLOOKUP(E251,'1.RCF 2a consul. con rif.europ.'!$A$3:$B$293,2,FALSE)</f>
        <v>Il binario sul quale viene posto in stazionamento un veicolo o un gruppo di veicoli deve essere reso indipendente dai binari di circolazione al fine di impedire ai veicoli immobilizzati di ingombrare, in caso di un loro eventuale indebito spostamento, i binari di circolazione stessi. In mancanza di tale indipendenza dovranno essere messi in atto provvedimenti alternativi.</v>
      </c>
      <c r="G251" s="53" t="s">
        <v>681</v>
      </c>
      <c r="H251" s="91" t="s">
        <v>672</v>
      </c>
      <c r="I251" s="1" t="str">
        <f t="shared" si="13"/>
        <v>diverso</v>
      </c>
      <c r="J251" s="2"/>
      <c r="K251" s="34"/>
      <c r="L251" s="42"/>
      <c r="M251" s="43" t="s">
        <v>1326</v>
      </c>
      <c r="N251" s="23" t="str">
        <f t="shared" si="11"/>
        <v>2.5.1020.2</v>
      </c>
      <c r="O251" s="23" t="str">
        <f>VLOOKUP(N251,'3.RCF 2a consul. vs RCF 2012'!$I$4:$I$313,1,FALSE)</f>
        <v>2.5.1020.2</v>
      </c>
      <c r="P251" s="16" t="s">
        <v>681</v>
      </c>
    </row>
    <row r="252" spans="1:16" ht="409.5" x14ac:dyDescent="0.35">
      <c r="A252" s="90" t="s">
        <v>1328</v>
      </c>
      <c r="B252" s="53" t="s">
        <v>1329</v>
      </c>
      <c r="C252" s="9" t="s">
        <v>674</v>
      </c>
      <c r="D252" s="9"/>
      <c r="E252" s="24"/>
      <c r="F252" s="30" t="s">
        <v>1010</v>
      </c>
      <c r="G252" s="53" t="s">
        <v>1330</v>
      </c>
      <c r="H252" s="91" t="s">
        <v>672</v>
      </c>
      <c r="I252" s="1" t="str">
        <f t="shared" si="13"/>
        <v>diverso</v>
      </c>
      <c r="J252" s="2"/>
      <c r="K252" s="34"/>
      <c r="L252" s="42"/>
      <c r="M252" s="43" t="s">
        <v>1328</v>
      </c>
      <c r="N252" s="23" t="str">
        <f t="shared" si="11"/>
        <v>20.3</v>
      </c>
      <c r="O252" s="23" t="e">
        <f>VLOOKUP(N252,'3.RCF 2a consul. vs RCF 2012'!$I$4:$I$313,1,FALSE)</f>
        <v>#N/A</v>
      </c>
      <c r="P252" s="16" t="s">
        <v>1330</v>
      </c>
    </row>
    <row r="253" spans="1:16" ht="409.5" x14ac:dyDescent="0.35">
      <c r="A253" s="90" t="s">
        <v>1331</v>
      </c>
      <c r="B253" s="53" t="s">
        <v>1332</v>
      </c>
      <c r="C253" s="9" t="s">
        <v>674</v>
      </c>
      <c r="D253" s="9"/>
      <c r="E253" s="24" t="str">
        <f>+'1.RCF 2a consul. con rif.europ.'!A90</f>
        <v>2.5.11</v>
      </c>
      <c r="F253" s="30" t="str">
        <f>VLOOKUP(E253,'1.RCF 2a consul. con rif.europ.'!$A$3:$B$293,2,FALSE)</f>
        <v>Le apparecchiature lasciate attive dei veicoli in stazionamento devono essere condizionate in modo che non costituiscano pericolo per l'esercizio ferroviario  e deve essere impedito l’accesso ai veicoli a persone non autorizzate.</v>
      </c>
      <c r="G253" s="53" t="s">
        <v>1333</v>
      </c>
      <c r="H253" s="91" t="s">
        <v>672</v>
      </c>
      <c r="I253" s="1" t="str">
        <f t="shared" si="13"/>
        <v>diverso</v>
      </c>
      <c r="J253" s="2"/>
      <c r="K253" s="34"/>
      <c r="L253" s="42"/>
      <c r="M253" s="43" t="s">
        <v>1331</v>
      </c>
      <c r="N253" s="23" t="str">
        <f t="shared" si="11"/>
        <v>2.5.1120.4</v>
      </c>
      <c r="O253" s="23" t="str">
        <f>VLOOKUP(N253,'3.RCF 2a consul. vs RCF 2012'!$I$4:$I$313,1,FALSE)</f>
        <v>2.5.1120.4</v>
      </c>
      <c r="P253" s="16" t="s">
        <v>1333</v>
      </c>
    </row>
    <row r="254" spans="1:16" ht="409.5" x14ac:dyDescent="0.35">
      <c r="A254" s="90" t="s">
        <v>1334</v>
      </c>
      <c r="B254" s="92"/>
      <c r="C254" s="9" t="s">
        <v>1335</v>
      </c>
      <c r="D254" s="9" t="s">
        <v>1336</v>
      </c>
      <c r="E254" s="24" t="str">
        <f>'1.RCF 2a consul. con rif.europ.'!A84</f>
        <v>2.5.5</v>
      </c>
      <c r="F254" s="30" t="str">
        <f>VLOOKUP(E254,'1.RCF 2a consul. con rif.europ.'!$A$3:$B$293,2,FALSE)</f>
        <v>Deve essere impedito l'accesso ai veicoli di persone non autorizzate.</v>
      </c>
      <c r="G254" s="53" t="s">
        <v>1337</v>
      </c>
      <c r="H254" s="91" t="s">
        <v>672</v>
      </c>
      <c r="I254" s="1" t="str">
        <f t="shared" si="13"/>
        <v>diverso</v>
      </c>
      <c r="J254" s="2"/>
      <c r="K254" s="34"/>
      <c r="L254" s="42"/>
      <c r="M254" s="43" t="s">
        <v>1334</v>
      </c>
      <c r="N254" s="23" t="str">
        <f t="shared" si="11"/>
        <v>2.5.520.4 bis</v>
      </c>
      <c r="O254" s="23" t="str">
        <f>VLOOKUP(N254,'3.RCF 2a consul. vs RCF 2012'!$I$4:$I$313,1,FALSE)</f>
        <v>2.5.520.4 bis</v>
      </c>
      <c r="P254" s="16" t="s">
        <v>1337</v>
      </c>
    </row>
    <row r="255" spans="1:16" ht="409.5" x14ac:dyDescent="0.35">
      <c r="A255" s="90" t="s">
        <v>1338</v>
      </c>
      <c r="B255" s="53" t="s">
        <v>1339</v>
      </c>
      <c r="C255" s="9" t="s">
        <v>674</v>
      </c>
      <c r="D255" s="9"/>
      <c r="E255" s="24" t="str">
        <f>+'1.RCF 2a consul. con rif.europ.'!A76</f>
        <v>2.4.1</v>
      </c>
      <c r="F255" s="30" t="str">
        <f>VLOOKUP(E255,'1.RCF 2a consul. con rif.europ.'!$A$3:$B$293,2,FALSE)</f>
        <v xml:space="preserve">Un convoglio deve muoversi come treno ogni qualvolta possibile mentre i movimenti di manovra devono essere utilizzati  per spostarsi esclusivamente all'interno di una stessa località di servizio da un binario all'altro dello stesso fascio di binari e purché tale movimento non sia effettuabile come treno. 
</v>
      </c>
      <c r="G255" s="53" t="s">
        <v>1340</v>
      </c>
      <c r="H255" s="91" t="s">
        <v>672</v>
      </c>
      <c r="I255" s="1" t="str">
        <f t="shared" si="13"/>
        <v>diverso</v>
      </c>
      <c r="J255" s="2"/>
      <c r="K255" s="34"/>
      <c r="L255" s="42"/>
      <c r="M255" s="43" t="s">
        <v>1338</v>
      </c>
      <c r="N255" s="23" t="str">
        <f t="shared" si="11"/>
        <v>2.4.121.1</v>
      </c>
      <c r="O255" s="23" t="str">
        <f>VLOOKUP(N255,'3.RCF 2a consul. vs RCF 2012'!$I$4:$I$313,1,FALSE)</f>
        <v>2.4.121.1</v>
      </c>
      <c r="P255" s="16" t="s">
        <v>1340</v>
      </c>
    </row>
    <row r="256" spans="1:16" ht="409.5" x14ac:dyDescent="0.35">
      <c r="A256" s="90" t="s">
        <v>1341</v>
      </c>
      <c r="B256" s="53" t="s">
        <v>1342</v>
      </c>
      <c r="C256" s="9" t="s">
        <v>674</v>
      </c>
      <c r="D256" s="9"/>
      <c r="E256" s="24" t="str">
        <f>+'1.RCF 2a consul. con rif.europ.'!A77</f>
        <v>2.4.2</v>
      </c>
      <c r="F256" s="30" t="str">
        <f>VLOOKUP(E256,'1.RCF 2a consul. con rif.europ.'!$A$3:$B$293,2,FALSE)</f>
        <v>Lo svolgimento su un tratto di binario di attività differenti dalla circolazione dei treni e delle manovre o la sospensione sullo stesso dell’esercizio ferroviario devono avvenire nel rispetto dei seguenti principi:
a) sul tratto di binario interessato deve essere inibito, tramite i sistemi di segnalamento e protezione, l’inoltro dei treni e delle manovre;
b) le attività svolte, inclusa l’eventuale circolazione o sosta di veicoli sul tratto di binario interessato, devono avvenire in condizioni di sicurezza rispetto alla circolazione dei treni e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 punti che delimitano il tratto di binario interessato;
d) l’eventuale circolazione dei veicoli e la loro sosta sul tratto di binario interessato deve essere disciplinata, oltre che nel rispetto di quanto stabilito nel presente punto 2, anche di quanto disposto negli ulteriori punti del presente regolamento, se applicabili in funzione delle caratteristiche dei veicoli e della attività da svolgere. Qualora in tali circostanze il regolatore della circolazione dell’area soggetta alle attività di cui al presente punto sia diverso da quello che regola la circolazione nel normale esercizio, deve essere disciplinato ai sensi del punto 2.2 lo scambio di informazioni necessarie a garantire la sicurezza della circolazione nello svolgimento dell’attività di competenza.</v>
      </c>
      <c r="G256" s="53" t="s">
        <v>1343</v>
      </c>
      <c r="H256" s="91" t="s">
        <v>672</v>
      </c>
      <c r="I256" s="1" t="str">
        <f t="shared" si="13"/>
        <v>diverso</v>
      </c>
      <c r="J256" s="2"/>
      <c r="K256" s="34"/>
      <c r="L256" s="42"/>
      <c r="M256" s="43" t="s">
        <v>1341</v>
      </c>
      <c r="N256" s="23" t="str">
        <f t="shared" si="11"/>
        <v>2.4.221.2</v>
      </c>
      <c r="O256" s="23" t="str">
        <f>VLOOKUP(N256,'3.RCF 2a consul. vs RCF 2012'!$I$4:$I$313,1,FALSE)</f>
        <v>2.4.221.2</v>
      </c>
      <c r="P256" s="16" t="s">
        <v>1343</v>
      </c>
    </row>
    <row r="257" spans="1:16" ht="409.5" x14ac:dyDescent="0.35">
      <c r="A257" s="90" t="s">
        <v>1344</v>
      </c>
      <c r="B257" s="53" t="s">
        <v>1345</v>
      </c>
      <c r="C257" s="9" t="s">
        <v>674</v>
      </c>
      <c r="D257" s="9"/>
      <c r="E257" s="24" t="str">
        <f>'1.RCF 2a consul. con rif.europ.'!A286</f>
        <v>5.1.1</v>
      </c>
      <c r="F257" s="30" t="str">
        <f>VLOOKUP(E257,'1.RCF 2a consul. con rif.europ.'!$A$3:$B$293,2,FALSE)</f>
        <v xml:space="preserve">I lavori all’infrastruttura ferroviaria e le attività di vigilanza e di controllo dell’infrastruttura stessa che comportino almeno una delle seguenti soggezioni alla circolazione dei treni e delle manovre: 
a) occupazione con attrezzature, mezzi o uomini, del binario o della zona ad esso adiacente fino ad una distanza di sicurezza, dalla più vicina rotaia, stabilita tenuto conto della velocità massima ammessa dalla linea e del tipo di lavorazione in atto;
b) possibilità di interferenza tra attrezzature e sagoma di libero transito del binario; 
c) indebolimento o discontinuità del binario, e più in generale della via, 
devono essere effettuati in conformità al precedente punto 2.4.2, secondo modalità stabilite in relazione al tipo di linea, alla natura del lavoro e alle attrezzature utilizzate. </v>
      </c>
      <c r="G257" s="53" t="s">
        <v>1346</v>
      </c>
      <c r="H257" s="91" t="s">
        <v>672</v>
      </c>
      <c r="I257" s="1" t="str">
        <f t="shared" si="13"/>
        <v>diverso</v>
      </c>
      <c r="J257" s="2"/>
      <c r="K257" s="34"/>
      <c r="L257" s="42"/>
      <c r="M257" s="43" t="s">
        <v>1344</v>
      </c>
      <c r="N257" s="23" t="str">
        <f t="shared" si="11"/>
        <v>5.1.122.1</v>
      </c>
      <c r="O257" s="23" t="str">
        <f>VLOOKUP(N257,'3.RCF 2a consul. vs RCF 2012'!$I$4:$I$313,1,FALSE)</f>
        <v>5.1.122.1</v>
      </c>
      <c r="P257" s="16" t="s">
        <v>1346</v>
      </c>
    </row>
    <row r="258" spans="1:16" ht="409.5" x14ac:dyDescent="0.35">
      <c r="A258" s="90" t="s">
        <v>1347</v>
      </c>
      <c r="B258" s="53" t="s">
        <v>1348</v>
      </c>
      <c r="C258" s="9" t="s">
        <v>674</v>
      </c>
      <c r="D258" s="9"/>
      <c r="E258" s="24" t="str">
        <f>'1.RCF 2a consul. con rif.europ.'!A287</f>
        <v>5.1.2</v>
      </c>
      <c r="F258" s="30" t="str">
        <f>VLOOKUP(E258,'1.RCF 2a consul. con rif.europ.'!$A$3:$B$293,2,FALSE)</f>
        <v>Sugli eventuali binari fisicamente adiacenti a quello interessato dai lavori o dalle attività di cui al punto 5.1.1, anche se appartenenti ad altre linee, devono essere applicate le procedure di cui al punto 5.1.1, a meno che non siano adottate idonee misure atte a evitare che gli addetti alle attività di cui al punto 5.1.1. e le attrezzature da essi utilizzate non interferiscano con la circolazione dei convogli sui binari rimasti in esercizio.</v>
      </c>
      <c r="G258" s="53" t="s">
        <v>1349</v>
      </c>
      <c r="H258" s="91" t="s">
        <v>672</v>
      </c>
      <c r="I258" s="1" t="str">
        <f t="shared" si="13"/>
        <v>diverso</v>
      </c>
      <c r="J258" s="2"/>
      <c r="K258" s="34"/>
      <c r="L258" s="42"/>
      <c r="M258" s="43" t="s">
        <v>1347</v>
      </c>
      <c r="N258" s="23" t="str">
        <f t="shared" ref="N258:N283" si="14">+E258&amp;M258</f>
        <v>5.1.222.2</v>
      </c>
      <c r="O258" s="23" t="str">
        <f>VLOOKUP(N258,'3.RCF 2a consul. vs RCF 2012'!$I$4:$I$313,1,FALSE)</f>
        <v>5.1.222.2</v>
      </c>
      <c r="P258" s="16" t="s">
        <v>1349</v>
      </c>
    </row>
    <row r="259" spans="1:16" ht="409.5" x14ac:dyDescent="0.35">
      <c r="A259" s="90" t="s">
        <v>1350</v>
      </c>
      <c r="B259" s="53" t="s">
        <v>1351</v>
      </c>
      <c r="C259" s="9" t="s">
        <v>1352</v>
      </c>
      <c r="D259" s="9" t="s">
        <v>1353</v>
      </c>
      <c r="E259" s="24" t="str">
        <f>'1.RCF 2a consul. con rif.europ.'!A288</f>
        <v>5.1.3</v>
      </c>
      <c r="F259" s="30" t="str">
        <f>VLOOKUP(E259,'1.RCF 2a consul. con rif.europ.'!$A$3:$B$293,2,FALSE)</f>
        <v>I lavori di manutenzione o di riparazione agli apparati di sicurezza, al sistema di segnalamento o alle apparecchiature di terra del sistema di protezione della marcia che, in base ai criteri di cui ai precedenti punti 5.1.1 e 5.1.2, non richiedono l'assenza della circolazione dei treni e delle manovre, devono comunque essere eseguiti in conformità al punto 2.4.2, tranne nei casi in cui sia garantito che:
a) il sistema di segnalamento non conceda indebite autorizzazioni al movimento;
b) il sistema di protezione fornisca l'informazione coerente con l'indicazione del sistema di segnalamento.</v>
      </c>
      <c r="G259" s="53" t="s">
        <v>1354</v>
      </c>
      <c r="H259" s="91" t="s">
        <v>672</v>
      </c>
      <c r="I259" s="1" t="str">
        <f t="shared" si="13"/>
        <v>diverso</v>
      </c>
      <c r="J259" s="4" t="s">
        <v>1355</v>
      </c>
      <c r="K259" s="35" t="s">
        <v>1356</v>
      </c>
      <c r="L259" s="42"/>
      <c r="M259" s="43" t="s">
        <v>1350</v>
      </c>
      <c r="N259" s="23" t="str">
        <f t="shared" si="14"/>
        <v>5.1.322.3</v>
      </c>
      <c r="O259" s="23" t="str">
        <f>VLOOKUP(N259,'3.RCF 2a consul. vs RCF 2012'!$I$4:$I$313,1,FALSE)</f>
        <v>5.1.322.3</v>
      </c>
      <c r="P259" s="16" t="s">
        <v>1354</v>
      </c>
    </row>
    <row r="260" spans="1:16" ht="409.5" x14ac:dyDescent="0.35">
      <c r="A260" s="90" t="s">
        <v>1357</v>
      </c>
      <c r="B260" s="53" t="s">
        <v>1358</v>
      </c>
      <c r="C260" s="9" t="s">
        <v>1359</v>
      </c>
      <c r="D260" s="9" t="s">
        <v>1360</v>
      </c>
      <c r="E260" s="24" t="str">
        <f>'1.RCF 2a consul. con rif.europ.'!A289</f>
        <v>5.1.4</v>
      </c>
      <c r="F260" s="30" t="str">
        <f>VLOOKUP(E260,'1.RCF 2a consul. con rif.europ.'!$A$3:$B$293,2,FALSE)</f>
        <v xml:space="preserve">Qualora ai sensi del precedente punto 5.1.3, per esigenze improvvise non programmabili, si debbano adottare le misure di cui al punto 2.4.2, è tuttavia ammesso, al solo fine di consentire ai convogli già in circolazione di superare il tratto interessato dall’anormalità, circolare su tale tratto con la funzione di protezione della marcia esclusa, purché le condizioni in atto non richiedano l'assenza della circolazione dei treni e delle manovre in base ai criteri di cui ai precedenti punti 5.1.1, e 5.1.2. </v>
      </c>
      <c r="G260" s="53" t="s">
        <v>1361</v>
      </c>
      <c r="H260" s="91" t="s">
        <v>672</v>
      </c>
      <c r="I260" s="1" t="str">
        <f t="shared" si="13"/>
        <v>diverso</v>
      </c>
      <c r="J260" s="2"/>
      <c r="K260" s="34"/>
      <c r="L260" s="42"/>
      <c r="M260" s="43" t="s">
        <v>1357</v>
      </c>
      <c r="N260" s="23" t="str">
        <f t="shared" si="14"/>
        <v>5.1.422.4</v>
      </c>
      <c r="O260" s="23" t="str">
        <f>VLOOKUP(N260,'3.RCF 2a consul. vs RCF 2012'!$I$4:$I$313,1,FALSE)</f>
        <v>5.1.422.4</v>
      </c>
      <c r="P260" s="16" t="s">
        <v>1361</v>
      </c>
    </row>
    <row r="261" spans="1:16" ht="409.5" x14ac:dyDescent="0.35">
      <c r="A261" s="90" t="s">
        <v>1362</v>
      </c>
      <c r="B261" s="53" t="s">
        <v>1363</v>
      </c>
      <c r="C261" s="9" t="s">
        <v>674</v>
      </c>
      <c r="D261" s="9"/>
      <c r="E261" s="24" t="str">
        <f>+'1.RCF 2a consul. con rif.europ.'!A76</f>
        <v>2.4.1</v>
      </c>
      <c r="F261" s="30" t="str">
        <f>VLOOKUP(E261,'1.RCF 2a consul. con rif.europ.'!$A$3:$B$293,2,FALSE)</f>
        <v xml:space="preserve">Un convoglio deve muoversi come treno ogni qualvolta possibile mentre i movimenti di manovra devono essere utilizzati  per spostarsi esclusivamente all'interno di una stessa località di servizio da un binario all'altro dello stesso fascio di binari e purché tale movimento non sia effettuabile come treno. 
</v>
      </c>
      <c r="G261" s="53" t="s">
        <v>1364</v>
      </c>
      <c r="H261" s="91" t="s">
        <v>672</v>
      </c>
      <c r="I261" s="1" t="str">
        <f t="shared" si="13"/>
        <v>diverso</v>
      </c>
      <c r="J261" s="2"/>
      <c r="K261" s="34"/>
      <c r="L261" s="42"/>
      <c r="M261" s="43" t="s">
        <v>1362</v>
      </c>
      <c r="N261" s="23" t="str">
        <f t="shared" si="14"/>
        <v>2.4.123.1</v>
      </c>
      <c r="O261" s="23" t="str">
        <f>VLOOKUP(N261,'3.RCF 2a consul. vs RCF 2012'!$I$4:$I$313,1,FALSE)</f>
        <v>2.4.123.1</v>
      </c>
      <c r="P261" s="16" t="s">
        <v>1364</v>
      </c>
    </row>
    <row r="262" spans="1:16" ht="409.5" x14ac:dyDescent="0.35">
      <c r="A262" s="90" t="s">
        <v>1365</v>
      </c>
      <c r="B262" s="53" t="s">
        <v>1366</v>
      </c>
      <c r="C262" s="9" t="s">
        <v>674</v>
      </c>
      <c r="D262" s="9"/>
      <c r="E262" s="24" t="str">
        <f>+'1.RCF 2a consul. con rif.europ.'!A77</f>
        <v>2.4.2</v>
      </c>
      <c r="F262" s="30" t="str">
        <f>VLOOKUP(E262,'1.RCF 2a consul. con rif.europ.'!$A$3:$B$293,2,FALSE)</f>
        <v>Lo svolgimento su un tratto di binario di attività differenti dalla circolazione dei treni e delle manovre o la sospensione sullo stesso dell’esercizio ferroviario devono avvenire nel rispetto dei seguenti principi:
a) sul tratto di binario interessato deve essere inibito, tramite i sistemi di segnalamento e protezione, l’inoltro dei treni e delle manovre;
b) le attività svolte, inclusa l’eventuale circolazione o sosta di veicoli sul tratto di binario interessato, devono avvenire in condizioni di sicurezza rispetto alla circolazione dei treni e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 punti che delimitano il tratto di binario interessato;
d) l’eventuale circolazione dei veicoli e la loro sosta sul tratto di binario interessato deve essere disciplinata, oltre che nel rispetto di quanto stabilito nel presente punto 2, anche di quanto disposto negli ulteriori punti del presente regolamento, se applicabili in funzione delle caratteristiche dei veicoli e della attività da svolgere. Qualora in tali circostanze il regolatore della circolazione dell’area soggetta alle attività di cui al presente punto sia diverso da quello che regola la circolazione nel normale esercizio, deve essere disciplinato ai sensi del punto 2.2 lo scambio di informazioni necessarie a garantire la sicurezza della circolazione nello svolgimento dell’attività di competenza.</v>
      </c>
      <c r="G262" s="53" t="s">
        <v>1367</v>
      </c>
      <c r="H262" s="91" t="s">
        <v>672</v>
      </c>
      <c r="I262" s="1" t="str">
        <f t="shared" si="13"/>
        <v>diverso</v>
      </c>
      <c r="J262" s="2"/>
      <c r="K262" s="34"/>
      <c r="L262" s="42"/>
      <c r="M262" s="43" t="s">
        <v>1365</v>
      </c>
      <c r="N262" s="23" t="str">
        <f t="shared" si="14"/>
        <v>2.4.223.2</v>
      </c>
      <c r="O262" s="23" t="str">
        <f>VLOOKUP(N262,'3.RCF 2a consul. vs RCF 2012'!$I$4:$I$313,1,FALSE)</f>
        <v>2.4.223.2</v>
      </c>
      <c r="P262" s="16" t="s">
        <v>1367</v>
      </c>
    </row>
    <row r="263" spans="1:16" ht="409.5" x14ac:dyDescent="0.35">
      <c r="A263" s="90" t="s">
        <v>1368</v>
      </c>
      <c r="B263" s="53" t="s">
        <v>1369</v>
      </c>
      <c r="C263" s="9" t="s">
        <v>674</v>
      </c>
      <c r="D263" s="9"/>
      <c r="E263" s="24" t="str">
        <f>+'1.RCF 2a consul. con rif.europ.'!A66</f>
        <v>2.3.1</v>
      </c>
      <c r="F263" s="30" t="str">
        <f>VLOOKUP(E263,'1.RCF 2a consul. con rif.europ.'!$A$3:$B$293,2,FALSE)</f>
        <v xml:space="preserve">Il movimento di un convoglio ferroviario è ammesso solo dopo che sia stato verificato che nel tratto di infrastruttura da percorrere e sul convoglio vi siano tutte le condizioni atte a garantire la sicurezza della circolazione su quel tratto di infrastruttura e che tali condizioni permangano per tutto il tempo che il convoglio si trovi sul tratto di infrastruttura stesso. </v>
      </c>
      <c r="G263" s="53" t="s">
        <v>1370</v>
      </c>
      <c r="H263" s="91" t="s">
        <v>672</v>
      </c>
      <c r="I263" s="1" t="str">
        <f t="shared" si="13"/>
        <v>diverso</v>
      </c>
      <c r="J263" s="2"/>
      <c r="K263" s="34"/>
      <c r="L263" s="42"/>
      <c r="M263" s="43" t="s">
        <v>1368</v>
      </c>
      <c r="N263" s="23" t="str">
        <f t="shared" si="14"/>
        <v>2.3.124.1</v>
      </c>
      <c r="O263" s="23" t="str">
        <f>VLOOKUP(N263,'3.RCF 2a consul. vs RCF 2012'!$I$4:$I$313,1,FALSE)</f>
        <v>2.3.124.1</v>
      </c>
      <c r="P263" s="16" t="s">
        <v>1370</v>
      </c>
    </row>
    <row r="264" spans="1:16" ht="409.5" x14ac:dyDescent="0.35">
      <c r="A264" s="90" t="s">
        <v>1371</v>
      </c>
      <c r="B264" s="53" t="s">
        <v>1372</v>
      </c>
      <c r="C264" s="9" t="s">
        <v>674</v>
      </c>
      <c r="D264" s="9"/>
      <c r="E264" s="24" t="str">
        <f>'1.RCF 2a consul. con rif.europ.'!A292</f>
        <v>5.2.2</v>
      </c>
      <c r="F264" s="30" t="str">
        <f>VLOOKUP(E264,'1.RCF 2a consul. con rif.europ.'!$A$3:$B$293,2,FALSE)</f>
        <v xml:space="preserve"> Al termine delle attivita' manutentive, i veicoli non devono presentare non conformità pericolose per la sicurezza della circolazione, degli utenti, clienti, lavoratori interessati o terzi. </v>
      </c>
      <c r="G264" s="53" t="s">
        <v>1373</v>
      </c>
      <c r="H264" s="91" t="s">
        <v>679</v>
      </c>
      <c r="I264" s="1" t="str">
        <f t="shared" si="13"/>
        <v>diverso</v>
      </c>
      <c r="J264" s="2"/>
      <c r="K264" s="34"/>
      <c r="L264" s="42"/>
      <c r="M264" s="43" t="s">
        <v>1371</v>
      </c>
      <c r="N264" s="23" t="str">
        <f t="shared" si="14"/>
        <v>5.2.224.2</v>
      </c>
      <c r="O264" s="23" t="str">
        <f>VLOOKUP(N264,'3.RCF 2a consul. vs RCF 2012'!$I$4:$I$313,1,FALSE)</f>
        <v>5.2.224.2</v>
      </c>
      <c r="P264" s="16" t="s">
        <v>1373</v>
      </c>
    </row>
    <row r="265" spans="1:16" ht="409.5" x14ac:dyDescent="0.35">
      <c r="A265" s="13"/>
      <c r="B265" s="13"/>
      <c r="C265" s="14"/>
      <c r="D265" s="53"/>
      <c r="E265" s="24" t="str">
        <f>+'1.RCF 2a consul. con rif.europ.'!A15</f>
        <v>1.2.8</v>
      </c>
      <c r="F265" s="30" t="str">
        <f>VLOOKUP(E265,'1.RCF 2a consul. con rif.europ.'!$A$3:$B$293,2,FALSE)</f>
        <v>In alcune località di servizio sono presenti punti di attraversamento a raso dei binari ai fini dello svolgimento del servizio.</v>
      </c>
      <c r="G265" s="53" t="s">
        <v>1374</v>
      </c>
      <c r="H265" s="53" t="s">
        <v>672</v>
      </c>
      <c r="I265" s="1"/>
      <c r="J265" s="2"/>
      <c r="K265" s="34"/>
      <c r="L265" s="42"/>
      <c r="N265" s="23" t="str">
        <f t="shared" si="14"/>
        <v>1.2.8</v>
      </c>
      <c r="O265" s="23" t="str">
        <f>VLOOKUP(N265,'3.RCF 2a consul. vs RCF 2012'!$I$4:$I$313,1,FALSE)</f>
        <v>1.2.8</v>
      </c>
      <c r="P265" s="16" t="s">
        <v>1374</v>
      </c>
    </row>
    <row r="266" spans="1:16" ht="409.5" x14ac:dyDescent="0.35">
      <c r="A266" s="22"/>
      <c r="B266" s="13"/>
      <c r="C266" s="14"/>
      <c r="D266" s="25"/>
      <c r="E266" s="24" t="str">
        <f>+'1.RCF 2a consul. con rif.europ.'!A28</f>
        <v>1.2.21</v>
      </c>
      <c r="F266" s="30" t="str">
        <f>VLOOKUP(E266,'1.RCF 2a consul. con rif.europ.'!$A$3:$B$293,2,FALSE)</f>
        <v>Un tratto di binario privo di dispositivi di armamento, compreso tra due località di servizio limitrofe, è denominato piena linea o  binario di linea.</v>
      </c>
      <c r="G266" s="53" t="s">
        <v>1375</v>
      </c>
      <c r="H266" s="91" t="s">
        <v>672</v>
      </c>
      <c r="I266" s="1"/>
      <c r="K266" s="34"/>
      <c r="L266" s="42"/>
      <c r="N266" s="23" t="str">
        <f t="shared" si="14"/>
        <v>1.2.21</v>
      </c>
      <c r="O266" s="23" t="str">
        <f>VLOOKUP(N266,'3.RCF 2a consul. vs RCF 2012'!$I$4:$I$313,1,FALSE)</f>
        <v>1.2.21</v>
      </c>
      <c r="P266" s="16" t="s">
        <v>1375</v>
      </c>
    </row>
    <row r="267" spans="1:16" ht="409.5" x14ac:dyDescent="0.35">
      <c r="A267" s="22"/>
      <c r="B267" s="13"/>
      <c r="C267" s="14"/>
      <c r="D267" s="25"/>
      <c r="E267" s="24" t="str">
        <f>+'1.RCF 2a consul. con rif.europ.'!A59</f>
        <v>2.2.1</v>
      </c>
      <c r="F267" s="30" t="str">
        <f>VLOOKUP(E267,'1.RCF 2a consul. con rif.europ.'!$A$3:$B$293,2,FALSE)</f>
        <v xml:space="preserve">Le comunicazioni che coinvolgono agenti impiegati in attività di sicurezza della circolazione ferroviaria devono essere limitate a quelle strettamente connesse all’effettuazione del servizio in corso di svolgimento. </v>
      </c>
      <c r="G267" s="53" t="s">
        <v>1376</v>
      </c>
      <c r="H267" s="91" t="s">
        <v>679</v>
      </c>
      <c r="I267" s="1"/>
      <c r="K267" s="34"/>
      <c r="L267" s="42"/>
      <c r="N267" s="23" t="str">
        <f t="shared" si="14"/>
        <v>2.2.1</v>
      </c>
      <c r="O267" s="23" t="str">
        <f>VLOOKUP(N267,'3.RCF 2a consul. vs RCF 2012'!$I$4:$I$313,1,FALSE)</f>
        <v>2.2.1</v>
      </c>
      <c r="P267" s="16" t="s">
        <v>1376</v>
      </c>
    </row>
    <row r="268" spans="1:16" ht="409.5" x14ac:dyDescent="0.35">
      <c r="A268" s="22"/>
      <c r="B268" s="13"/>
      <c r="C268" s="14"/>
      <c r="D268" s="25"/>
      <c r="E268" s="24" t="str">
        <f>+'1.RCF 2a consul. con rif.europ.'!A60</f>
        <v>2.2.2</v>
      </c>
      <c r="F268" s="30" t="str">
        <f>VLOOKUP(E268,'1.RCF 2a consul. con rif.europ.'!$A$3:$B$293,2,FALSE)</f>
        <v>Gli agenti impiegati in attività di sicurezza che ricevono comunicazioni non strettamente connesse all’effettuazione del servizio in corso di svolgimento devono immediatamente interromperle.</v>
      </c>
      <c r="G268" s="53" t="s">
        <v>1377</v>
      </c>
      <c r="H268" s="91" t="s">
        <v>679</v>
      </c>
      <c r="I268" s="1"/>
      <c r="K268" s="34"/>
      <c r="L268" s="42"/>
      <c r="N268" s="23" t="str">
        <f t="shared" si="14"/>
        <v>2.2.2</v>
      </c>
      <c r="O268" s="23" t="str">
        <f>VLOOKUP(N268,'3.RCF 2a consul. vs RCF 2012'!$I$4:$I$313,1,FALSE)</f>
        <v>2.2.2</v>
      </c>
      <c r="P268" s="16" t="s">
        <v>1377</v>
      </c>
    </row>
    <row r="269" spans="1:16" ht="409.5" x14ac:dyDescent="0.35">
      <c r="A269" s="22"/>
      <c r="B269" s="13"/>
      <c r="C269" s="14"/>
      <c r="D269" s="25"/>
      <c r="E269" s="24" t="str">
        <f>+'1.RCF 2a consul. con rif.europ.'!A69</f>
        <v>2.3.4</v>
      </c>
      <c r="F269" s="30" t="str">
        <f>VLOOKUP(E269,'1.RCF 2a consul. con rif.europ.'!$A$3:$B$293,2,FALSE)</f>
        <v>Devono essere adottati idonei provvedimenti atti ad impedire l’indebito ingresso di veicoli nell’area di competenza di un regolatore della circolazione.</v>
      </c>
      <c r="G269" s="53" t="s">
        <v>1378</v>
      </c>
      <c r="H269" s="91" t="s">
        <v>672</v>
      </c>
      <c r="I269" s="1"/>
      <c r="K269" s="34"/>
      <c r="L269" s="42"/>
      <c r="N269" s="23" t="str">
        <f t="shared" si="14"/>
        <v>2.3.4</v>
      </c>
      <c r="O269" s="23" t="str">
        <f>VLOOKUP(N269,'3.RCF 2a consul. vs RCF 2012'!$I$4:$I$313,1,FALSE)</f>
        <v>2.3.4</v>
      </c>
      <c r="P269" s="16" t="s">
        <v>1378</v>
      </c>
    </row>
    <row r="270" spans="1:16" ht="409.5" x14ac:dyDescent="0.35">
      <c r="A270" s="22"/>
      <c r="B270" s="13"/>
      <c r="C270" s="14"/>
      <c r="D270" s="25"/>
      <c r="E270" s="24" t="str">
        <f>+'1.RCF 2a consul. con rif.europ.'!A71</f>
        <v>2.3.6</v>
      </c>
      <c r="F270" s="30" t="str">
        <f>VLOOKUP(E270,'1.RCF 2a consul. con rif.europ.'!$A$3:$B$293,2,FALSE)</f>
        <v>Ciascun convoglio deve essere inoltrato su un binario per esso ammesso e previsto.</v>
      </c>
      <c r="G270" s="9" t="s">
        <v>1379</v>
      </c>
      <c r="H270" s="91" t="s">
        <v>672</v>
      </c>
      <c r="I270" s="1"/>
      <c r="K270" s="34"/>
      <c r="L270" s="42"/>
      <c r="N270" s="23" t="str">
        <f t="shared" si="14"/>
        <v>2.3.6</v>
      </c>
      <c r="O270" s="23" t="str">
        <f>VLOOKUP(N270,'3.RCF 2a consul. vs RCF 2012'!$I$4:$I$313,1,FALSE)</f>
        <v>2.3.6</v>
      </c>
      <c r="P270" s="16" t="s">
        <v>1379</v>
      </c>
    </row>
    <row r="271" spans="1:16" ht="409.5" x14ac:dyDescent="0.35">
      <c r="A271" s="22"/>
      <c r="B271" s="13"/>
      <c r="C271" s="14"/>
      <c r="D271" s="25"/>
      <c r="E271" s="24" t="s">
        <v>210</v>
      </c>
      <c r="F271" s="30" t="str">
        <f>VLOOKUP(E271,'1.RCF 2a consul. con rif.europ.'!$A$3:$B$293,2,FALSE)</f>
        <v>Qualora, durante il servizio, non sia assicurata la possibilità di arrestrare un veicolo o un gruppo di veicoli, tenuto conto delle caratteristiche dell'infrastruttura da utilizzare, essi devono essere immobilizzati permanentemente.</v>
      </c>
      <c r="G271" s="9" t="s">
        <v>1380</v>
      </c>
      <c r="H271" s="91"/>
      <c r="I271" s="1"/>
      <c r="K271" s="34"/>
      <c r="L271" s="42"/>
      <c r="N271" s="23" t="str">
        <f t="shared" si="14"/>
        <v>2.5.8</v>
      </c>
      <c r="O271" s="23" t="str">
        <f>VLOOKUP(N271,'3.RCF 2a consul. vs RCF 2012'!$I$4:$I$313,1,FALSE)</f>
        <v>2.5.8</v>
      </c>
      <c r="P271" s="16" t="s">
        <v>1380</v>
      </c>
    </row>
    <row r="272" spans="1:16" ht="409.5" x14ac:dyDescent="0.35">
      <c r="A272" s="22"/>
      <c r="B272" s="13"/>
      <c r="C272" s="14"/>
      <c r="D272" s="25"/>
      <c r="E272" s="24" t="str">
        <f>'1.RCF 2a consul. con rif.europ.'!A88</f>
        <v>2.5.9</v>
      </c>
      <c r="F272" s="30" t="str">
        <f>VLOOKUP(E272,'1.RCF 2a consul. con rif.europ.'!$A$3:$B$293,2,FALSE)</f>
        <v>Qualunque veicolo o gruppo di veicoli che non stia svolgendo un servizio ferroviario deve essere posto in stazionamento.</v>
      </c>
      <c r="G272" s="9" t="s">
        <v>1381</v>
      </c>
      <c r="H272" s="91"/>
      <c r="I272" s="1"/>
      <c r="K272" s="34"/>
      <c r="L272" s="42"/>
      <c r="N272" s="23" t="str">
        <f t="shared" si="14"/>
        <v>2.5.9</v>
      </c>
      <c r="O272" s="23" t="str">
        <f>VLOOKUP(N272,'3.RCF 2a consul. vs RCF 2012'!$I$4:$I$313,1,FALSE)</f>
        <v>2.5.9</v>
      </c>
      <c r="P272" s="16" t="s">
        <v>1381</v>
      </c>
    </row>
    <row r="273" spans="1:16" ht="409.5" x14ac:dyDescent="0.35">
      <c r="A273" s="22"/>
      <c r="B273" s="13"/>
      <c r="C273" s="14"/>
      <c r="D273" s="25"/>
      <c r="E273" s="24" t="str">
        <f>+'1.RCF 2a consul. con rif.europ.'!A92</f>
        <v>2.5.12</v>
      </c>
      <c r="F273" s="30" t="str">
        <f>VLOOKUP(E273,'1.RCF 2a consul. con rif.europ.'!$A$3:$B$293,2,FALSE)</f>
        <v>Lo stazionamento di un veicolo deve essere autorizzato dal regolatore della circolazione di giurisdizione al quale devono essere comunicati il responsabile del veicolo e tutte le informazioni necessarie a garantire la sicurezza della circolazione.</v>
      </c>
      <c r="G273" s="53" t="s">
        <v>1382</v>
      </c>
      <c r="H273" s="91" t="s">
        <v>672</v>
      </c>
      <c r="I273" s="1"/>
      <c r="K273" s="34"/>
      <c r="L273" s="42"/>
      <c r="N273" s="23" t="str">
        <f t="shared" si="14"/>
        <v>2.5.12</v>
      </c>
      <c r="O273" s="23" t="str">
        <f>VLOOKUP(N273,'3.RCF 2a consul. vs RCF 2012'!$I$4:$I$313,1,FALSE)</f>
        <v>2.5.12</v>
      </c>
      <c r="P273" s="16" t="s">
        <v>1382</v>
      </c>
    </row>
    <row r="274" spans="1:16" ht="409.5" x14ac:dyDescent="0.35">
      <c r="A274" s="22"/>
      <c r="B274" s="13"/>
      <c r="C274" s="14"/>
      <c r="D274" s="25"/>
      <c r="E274" s="24" t="str">
        <f>+'1.RCF 2a consul. con rif.europ.'!A93</f>
        <v>2.5.13</v>
      </c>
      <c r="F274" s="30" t="str">
        <f>VLOOKUP(E274,'1.RCF 2a consul. con rif.europ.'!$A$3:$B$293,2,FALSE)</f>
        <v>La rimozione della condizione di stazionamento del veicolo o gruppo di veicoli deve essere subordinata alla verifica dell’esistenza delle condizioni che ne garantiscono la circolazione in sicurezza.</v>
      </c>
      <c r="G274" s="53" t="s">
        <v>1383</v>
      </c>
      <c r="H274" s="91" t="s">
        <v>672</v>
      </c>
      <c r="I274" s="1"/>
      <c r="K274" s="34"/>
      <c r="L274" s="42"/>
      <c r="N274" s="23" t="str">
        <f t="shared" si="14"/>
        <v>2.5.13</v>
      </c>
      <c r="O274" s="23" t="str">
        <f>VLOOKUP(N274,'3.RCF 2a consul. vs RCF 2012'!$I$4:$I$313,1,FALSE)</f>
        <v>2.5.13</v>
      </c>
      <c r="P274" s="16" t="s">
        <v>1383</v>
      </c>
    </row>
    <row r="275" spans="1:16" ht="409.5" x14ac:dyDescent="0.35">
      <c r="A275" s="22"/>
      <c r="B275" s="13"/>
      <c r="C275" s="14"/>
      <c r="D275" s="25"/>
      <c r="E275" s="24" t="str">
        <f>+'1.RCF 2a consul. con rif.europ.'!A141</f>
        <v>3.5.4</v>
      </c>
      <c r="F275" s="30" t="str">
        <f>VLOOKUP(E275,'1.RCF 2a consul. con rif.europ.'!$A$3:$B$293,2,FALSE)</f>
        <v>I punti di attraversamento a raso di cui al punto 1.2.8 devono essere chiaramente individuati e ne è consentito l’utilizzo solo previa adozione delle specifiche procedure individuate ai fini del soddisfacimento del punto 3.5.3. Qualora tali punti siano destinati all’attraversamento anche dei viaggiatori, le suddette procedure devono essere adeguatamente portate a conoscenza dei viaggiatori medesimi.</v>
      </c>
      <c r="G275" s="53" t="s">
        <v>1384</v>
      </c>
      <c r="H275" s="91" t="s">
        <v>672</v>
      </c>
      <c r="I275" s="1"/>
      <c r="K275" s="34"/>
      <c r="L275" s="42"/>
      <c r="N275" s="23" t="str">
        <f t="shared" si="14"/>
        <v>3.5.4</v>
      </c>
      <c r="O275" s="23" t="str">
        <f>VLOOKUP(N275,'3.RCF 2a consul. vs RCF 2012'!$I$4:$I$313,1,FALSE)</f>
        <v>3.5.4</v>
      </c>
      <c r="P275" s="16" t="s">
        <v>1384</v>
      </c>
    </row>
    <row r="276" spans="1:16" ht="409.5" x14ac:dyDescent="0.35">
      <c r="A276" s="22"/>
      <c r="B276" s="13"/>
      <c r="C276" s="14"/>
      <c r="D276" s="25"/>
      <c r="E276" s="24" t="str">
        <f>+'1.RCF 2a consul. con rif.europ.'!A143</f>
        <v>3.5.6</v>
      </c>
      <c r="F276" s="30" t="str">
        <f>VLOOKUP(E276,'1.RCF 2a consul. con rif.europ.'!$A$3:$B$293,2,FALSE)</f>
        <v xml:space="preserve">Gli utenti della strada devono essere adeguatamente informati riguardo al comportamento da tenere nel caso in cui restino intrappolati tra le barriere dei PL. </v>
      </c>
      <c r="G276" s="53" t="s">
        <v>1385</v>
      </c>
      <c r="H276" s="91" t="s">
        <v>672</v>
      </c>
      <c r="I276" s="1"/>
      <c r="K276" s="34"/>
      <c r="L276" s="42"/>
      <c r="N276" s="23" t="str">
        <f t="shared" si="14"/>
        <v>3.5.6</v>
      </c>
      <c r="O276" s="23" t="str">
        <f>VLOOKUP(N276,'3.RCF 2a consul. vs RCF 2012'!$I$4:$I$313,1,FALSE)</f>
        <v>3.5.6</v>
      </c>
      <c r="P276" s="16" t="s">
        <v>1385</v>
      </c>
    </row>
    <row r="277" spans="1:16" ht="409.5" x14ac:dyDescent="0.35">
      <c r="A277" s="22"/>
      <c r="B277" s="13"/>
      <c r="C277" s="14"/>
      <c r="D277" s="25"/>
      <c r="E277" s="24" t="str">
        <f>+'1.RCF 2a consul. con rif.europ.'!A166</f>
        <v>3.8.1</v>
      </c>
      <c r="F277" s="30" t="str">
        <f>VLOOKUP(E277,'1.RCF 2a consul. con rif.europ.'!$A$3:$B$293,2,FALSE)</f>
        <v>In aggiunta a quanto previsto al punto 3.1.6 lettera c.1, il movimento di un treno deve avvenire su un tratto di via libero.</v>
      </c>
      <c r="G277" s="53" t="s">
        <v>1386</v>
      </c>
      <c r="H277" s="91" t="s">
        <v>672</v>
      </c>
      <c r="I277" s="1"/>
      <c r="K277" s="34"/>
      <c r="L277" s="42"/>
      <c r="N277" s="23" t="str">
        <f t="shared" si="14"/>
        <v>3.8.1</v>
      </c>
      <c r="O277" s="23" t="str">
        <f>VLOOKUP(N277,'3.RCF 2a consul. vs RCF 2012'!$I$4:$I$313,1,FALSE)</f>
        <v>3.8.1</v>
      </c>
      <c r="P277" s="16" t="s">
        <v>1386</v>
      </c>
    </row>
    <row r="278" spans="1:16" ht="409.5" x14ac:dyDescent="0.35">
      <c r="A278" s="22"/>
      <c r="B278" s="13"/>
      <c r="C278" s="14"/>
      <c r="D278" s="25"/>
      <c r="E278" s="24" t="str">
        <f>+'1.RCF 2a consul. con rif.europ.'!A278</f>
        <v>4.10.2</v>
      </c>
      <c r="F278" s="30" t="str">
        <f>VLOOKUP(E278,'1.RCF 2a consul. con rif.europ.'!$A$3:$B$293,2,FALSE)</f>
        <v>Il regolatore della circolazione che riceva la richiesta di soccorso deve immediatamente attivare le procedure previste nei pertinenti piani di emergenza, in funzione della situazione in atto, delle condizioni del convoglio da soccorrere e delle condizioni ambientali.</v>
      </c>
      <c r="G278" s="53" t="s">
        <v>1387</v>
      </c>
      <c r="H278" s="91" t="s">
        <v>672</v>
      </c>
      <c r="I278" s="1"/>
      <c r="K278" s="34"/>
      <c r="L278" s="42"/>
      <c r="N278" s="23" t="str">
        <f t="shared" si="14"/>
        <v>4.10.2</v>
      </c>
      <c r="O278" s="23" t="str">
        <f>VLOOKUP(N278,'3.RCF 2a consul. vs RCF 2012'!$I$4:$I$313,1,FALSE)</f>
        <v>4.10.2</v>
      </c>
      <c r="P278" s="16" t="s">
        <v>1387</v>
      </c>
    </row>
    <row r="279" spans="1:16" ht="409.5" x14ac:dyDescent="0.35">
      <c r="A279" s="22"/>
      <c r="B279" s="13"/>
      <c r="C279" s="14"/>
      <c r="D279" s="25"/>
      <c r="E279" s="24" t="str">
        <f>+'1.RCF 2a consul. con rif.europ.'!A279</f>
        <v>4.10.3</v>
      </c>
      <c r="F279" s="30" t="str">
        <f>VLOOKUP(E279,'1.RCF 2a consul. con rif.europ.'!$A$3:$B$293,2,FALSE)</f>
        <v>In attesa del soccorso e per la sua effettuazione devono essere seguite le procedure riportate nei pertinenti piani di emergenza.</v>
      </c>
      <c r="G279" s="53" t="s">
        <v>1388</v>
      </c>
      <c r="H279" s="91" t="s">
        <v>679</v>
      </c>
      <c r="I279" s="1"/>
      <c r="K279" s="34"/>
      <c r="L279" s="42"/>
      <c r="N279" s="23" t="str">
        <f t="shared" si="14"/>
        <v>4.10.3</v>
      </c>
      <c r="O279" s="23" t="str">
        <f>VLOOKUP(N279,'3.RCF 2a consul. vs RCF 2012'!$I$4:$I$313,1,FALSE)</f>
        <v>4.10.3</v>
      </c>
      <c r="P279" s="16" t="s">
        <v>1388</v>
      </c>
    </row>
    <row r="280" spans="1:16" ht="409.5" x14ac:dyDescent="0.35">
      <c r="A280" s="22"/>
      <c r="B280" s="13"/>
      <c r="C280" s="14"/>
      <c r="D280" s="25"/>
      <c r="E280" s="24" t="str">
        <f>+'1.RCF 2a consul. con rif.europ.'!A280</f>
        <v>4.10.4</v>
      </c>
      <c r="F280" s="30" t="str">
        <f>VLOOKUP(E280,'1.RCF 2a consul. con rif.europ.'!$A$3:$B$293,2,FALSE)</f>
        <v>Nel caso in cui il treno da soccorrere abbia passeggeri a bordo, devono essere diramate tutte le indicazioni necessarie sul corretto comportamento da tenere, anche nell’eventuale evacuazione del convoglio, e deve essere garantito il necessario supporto ai passeggeri.</v>
      </c>
      <c r="G280" s="53" t="s">
        <v>1389</v>
      </c>
      <c r="H280" s="91" t="s">
        <v>679</v>
      </c>
      <c r="I280" s="1"/>
      <c r="K280" s="34"/>
      <c r="L280" s="42"/>
      <c r="N280" s="23" t="str">
        <f t="shared" si="14"/>
        <v>4.10.4</v>
      </c>
      <c r="O280" s="23" t="str">
        <f>VLOOKUP(N280,'3.RCF 2a consul. vs RCF 2012'!$I$4:$I$313,1,FALSE)</f>
        <v>4.10.4</v>
      </c>
      <c r="P280" s="16" t="s">
        <v>1389</v>
      </c>
    </row>
    <row r="281" spans="1:16" ht="409.5" x14ac:dyDescent="0.35">
      <c r="A281" s="22"/>
      <c r="B281" s="13"/>
      <c r="C281" s="14"/>
      <c r="D281" s="25"/>
      <c r="E281" s="24" t="str">
        <f>+'1.RCF 2a consul. con rif.europ.'!A283</f>
        <v>4.10.7</v>
      </c>
      <c r="F281" s="30" t="str">
        <f>VLOOKUP(E281,'1.RCF 2a consul. con rif.europ.'!$A$3:$B$293,2,FALSE)</f>
        <v>Nel caso sia una manovra a non poter proseguire con i propri mezzi, l’agente di condotta, una volta inoltrata al regolatore della circolazione di giurisdizione la richiesta di soccorso, dovrà attenersi alle istruzioni ricevute.</v>
      </c>
      <c r="G281" s="53" t="s">
        <v>1390</v>
      </c>
      <c r="H281" s="91" t="s">
        <v>672</v>
      </c>
      <c r="I281" s="1"/>
      <c r="K281" s="34"/>
      <c r="L281" s="42"/>
      <c r="N281" s="23" t="str">
        <f t="shared" si="14"/>
        <v>4.10.7</v>
      </c>
      <c r="O281" s="23" t="str">
        <f>VLOOKUP(N281,'3.RCF 2a consul. vs RCF 2012'!$I$4:$I$313,1,FALSE)</f>
        <v>4.10.7</v>
      </c>
      <c r="P281" s="16" t="s">
        <v>1390</v>
      </c>
    </row>
    <row r="282" spans="1:16" ht="409.5" x14ac:dyDescent="0.35">
      <c r="A282" s="22"/>
      <c r="B282" s="13"/>
      <c r="C282" s="14"/>
      <c r="D282" s="25"/>
      <c r="E282" s="24" t="str">
        <f>+'1.RCF 2a consul. con rif.europ.'!A291</f>
        <v>5.2.1</v>
      </c>
      <c r="F282" s="30" t="str">
        <f>VLOOKUP(E282,'1.RCF 2a consul. con rif.europ.'!$A$3:$B$293,2,FALSE)</f>
        <v>Le condizioni di prosecuzione della marcia a seguito della rilevazione di un guasto, devono tenere conto delle caratteristiche del veicolo e del relativo servizio da svolgere, della natura del guasto e del tratto di infrastruttura da percorrere. Le attivita' di manutenzione dei veicoli devono essere svolte senza pregiudicare la sicurezza della circolazione dei treni e delle manovre, degli utenti, clienti, lavoratori interessati o terzi.</v>
      </c>
      <c r="G282" s="53" t="s">
        <v>1391</v>
      </c>
      <c r="H282" s="91" t="s">
        <v>679</v>
      </c>
      <c r="I282" s="1"/>
      <c r="K282" s="34"/>
      <c r="L282" s="42"/>
      <c r="N282" s="23" t="str">
        <f t="shared" si="14"/>
        <v>5.2.1</v>
      </c>
      <c r="O282" s="23" t="str">
        <f>VLOOKUP(N282,'3.RCF 2a consul. vs RCF 2012'!$I$4:$I$313,1,FALSE)</f>
        <v>5.2.1</v>
      </c>
      <c r="P282" s="16" t="s">
        <v>1391</v>
      </c>
    </row>
    <row r="283" spans="1:16" ht="409.5" x14ac:dyDescent="0.35">
      <c r="A283" s="22"/>
      <c r="B283" s="13"/>
      <c r="C283" s="14"/>
      <c r="D283" s="25"/>
      <c r="E283" s="24" t="str">
        <f>+'1.RCF 2a consul. con rif.europ.'!A293</f>
        <v>5.2.3</v>
      </c>
      <c r="F283" s="30" t="str">
        <f>VLOOKUP(E283,'1.RCF 2a consul. con rif.europ.'!$A$3:$B$293,2,FALSE)</f>
        <v>Qualora la manutenzione dei veicoli debba essere svolta sull’infrastruttura ferroviaria, dovrà essere applicato quanto previsto al punto 5.1 per i lavori all’infrastruttura ferroviaria.</v>
      </c>
      <c r="G283" s="53" t="s">
        <v>1392</v>
      </c>
      <c r="H283" s="91" t="s">
        <v>672</v>
      </c>
      <c r="I283" s="1"/>
      <c r="K283" s="34"/>
      <c r="L283" s="42"/>
      <c r="N283" s="23" t="str">
        <f t="shared" si="14"/>
        <v>5.2.3</v>
      </c>
      <c r="O283" s="23" t="str">
        <f>VLOOKUP(N283,'3.RCF 2a consul. vs RCF 2012'!$I$4:$I$313,1,FALSE)</f>
        <v>5.2.3</v>
      </c>
      <c r="P283" s="16" t="s">
        <v>1392</v>
      </c>
    </row>
  </sheetData>
  <sheetProtection algorithmName="SHA-512" hashValue="XfDr0jDgJTDlWkRFhTAkToufzE4F9h4bIVjpe6Y2vCKXg8Nmy2sa/WNXB9TMnePeeUK4VBrQWpGfXPmBb9AUxA==" saltValue="q1mnrRrausHN0VaSv4S7zQ==" spinCount="100000" sheet="1" objects="1" scenarios="1" formatColumns="0" formatRows="0" autoFilter="0"/>
  <autoFilter ref="A1:K283" xr:uid="{E0C8F23F-4B65-412F-84C4-A4488399882C}"/>
  <mergeCells count="118">
    <mergeCell ref="J242:J243"/>
    <mergeCell ref="K242:K243"/>
    <mergeCell ref="B101:B102"/>
    <mergeCell ref="C101:C102"/>
    <mergeCell ref="A95:A96"/>
    <mergeCell ref="B95:B96"/>
    <mergeCell ref="C95:C96"/>
    <mergeCell ref="G242:G243"/>
    <mergeCell ref="A242:A243"/>
    <mergeCell ref="D242:D243"/>
    <mergeCell ref="B242:B243"/>
    <mergeCell ref="C242:C243"/>
    <mergeCell ref="A187:A188"/>
    <mergeCell ref="B187:B188"/>
    <mergeCell ref="C187:C188"/>
    <mergeCell ref="A126:A127"/>
    <mergeCell ref="B126:B127"/>
    <mergeCell ref="B124:B125"/>
    <mergeCell ref="C124:C125"/>
    <mergeCell ref="G124:G125"/>
    <mergeCell ref="A180:A181"/>
    <mergeCell ref="B180:B181"/>
    <mergeCell ref="C180:C181"/>
    <mergeCell ref="G180:G181"/>
    <mergeCell ref="C53:C55"/>
    <mergeCell ref="A2:A3"/>
    <mergeCell ref="C2:C3"/>
    <mergeCell ref="D2:D3"/>
    <mergeCell ref="A19:A20"/>
    <mergeCell ref="B19:B20"/>
    <mergeCell ref="C19:C20"/>
    <mergeCell ref="C40:C41"/>
    <mergeCell ref="A51:A52"/>
    <mergeCell ref="B51:B52"/>
    <mergeCell ref="C51:C52"/>
    <mergeCell ref="C38:C39"/>
    <mergeCell ref="D38:D39"/>
    <mergeCell ref="A10:A11"/>
    <mergeCell ref="B10:B11"/>
    <mergeCell ref="C10:C11"/>
    <mergeCell ref="A38:A39"/>
    <mergeCell ref="B38:B39"/>
    <mergeCell ref="A48:A49"/>
    <mergeCell ref="C48:C49"/>
    <mergeCell ref="D48:D49"/>
    <mergeCell ref="B48:B49"/>
    <mergeCell ref="G38:G39"/>
    <mergeCell ref="G117:G119"/>
    <mergeCell ref="A124:A125"/>
    <mergeCell ref="G2:G3"/>
    <mergeCell ref="A240:A241"/>
    <mergeCell ref="B240:B241"/>
    <mergeCell ref="C240:C241"/>
    <mergeCell ref="D240:D241"/>
    <mergeCell ref="G240:G241"/>
    <mergeCell ref="B2:B3"/>
    <mergeCell ref="A22:A23"/>
    <mergeCell ref="B22:B23"/>
    <mergeCell ref="C22:C23"/>
    <mergeCell ref="G22:G23"/>
    <mergeCell ref="A40:A41"/>
    <mergeCell ref="B40:B41"/>
    <mergeCell ref="G57:G58"/>
    <mergeCell ref="G85:G86"/>
    <mergeCell ref="G88:G89"/>
    <mergeCell ref="G101:G102"/>
    <mergeCell ref="G95:G96"/>
    <mergeCell ref="G48:G49"/>
    <mergeCell ref="A53:A55"/>
    <mergeCell ref="B53:B55"/>
    <mergeCell ref="D249:D250"/>
    <mergeCell ref="A57:A58"/>
    <mergeCell ref="A148:A149"/>
    <mergeCell ref="B148:B149"/>
    <mergeCell ref="A249:A250"/>
    <mergeCell ref="B249:B250"/>
    <mergeCell ref="H22:H23"/>
    <mergeCell ref="A28:A30"/>
    <mergeCell ref="B28:B30"/>
    <mergeCell ref="C28:C30"/>
    <mergeCell ref="G28:G30"/>
    <mergeCell ref="C126:C127"/>
    <mergeCell ref="G126:G127"/>
    <mergeCell ref="A139:A140"/>
    <mergeCell ref="B57:B58"/>
    <mergeCell ref="A85:A86"/>
    <mergeCell ref="A88:A89"/>
    <mergeCell ref="B88:B89"/>
    <mergeCell ref="C88:C89"/>
    <mergeCell ref="A101:A102"/>
    <mergeCell ref="B139:B140"/>
    <mergeCell ref="C139:C140"/>
    <mergeCell ref="G40:G41"/>
    <mergeCell ref="G139:G140"/>
    <mergeCell ref="A212:A213"/>
    <mergeCell ref="B212:B213"/>
    <mergeCell ref="C212:C213"/>
    <mergeCell ref="G212:G213"/>
    <mergeCell ref="G187:G188"/>
    <mergeCell ref="G148:G149"/>
    <mergeCell ref="C249:C250"/>
    <mergeCell ref="G10:G11"/>
    <mergeCell ref="A135:A136"/>
    <mergeCell ref="B135:B136"/>
    <mergeCell ref="G135:G136"/>
    <mergeCell ref="C135:C136"/>
    <mergeCell ref="A42:A44"/>
    <mergeCell ref="B42:B44"/>
    <mergeCell ref="C42:C44"/>
    <mergeCell ref="G42:G44"/>
    <mergeCell ref="C57:C58"/>
    <mergeCell ref="B85:B86"/>
    <mergeCell ref="C85:C86"/>
    <mergeCell ref="A117:A119"/>
    <mergeCell ref="B117:B119"/>
    <mergeCell ref="C117:C119"/>
    <mergeCell ref="G53:G55"/>
    <mergeCell ref="G51:G52"/>
  </mergeCells>
  <phoneticPr fontId="4" type="noConversion"/>
  <pageMargins left="0.25" right="0.25" top="0.75" bottom="0.75" header="0.3" footer="0.3"/>
  <pageSetup paperSize="8" scale="7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65B3-2898-45ED-A9DB-B51B220226F4}">
  <dimension ref="A1:J321"/>
  <sheetViews>
    <sheetView zoomScale="85" zoomScaleNormal="85" workbookViewId="0">
      <pane xSplit="3" ySplit="1" topLeftCell="D2" activePane="bottomRight" state="frozen"/>
      <selection pane="topRight" activeCell="D1" sqref="D1"/>
      <selection pane="bottomLeft" activeCell="A2" sqref="A2"/>
      <selection pane="bottomRight" activeCell="C4" sqref="C4"/>
    </sheetView>
  </sheetViews>
  <sheetFormatPr defaultColWidth="8.81640625" defaultRowHeight="15.5" x14ac:dyDescent="0.35"/>
  <cols>
    <col min="1" max="1" width="10.1796875" style="84" customWidth="1"/>
    <col min="2" max="2" width="46.54296875" style="84" customWidth="1"/>
    <col min="3" max="3" width="42.54296875" style="84" bestFit="1" customWidth="1"/>
    <col min="4" max="4" width="31.81640625" style="84" customWidth="1"/>
    <col min="5" max="5" width="60.54296875" style="84" customWidth="1"/>
    <col min="6" max="6" width="23.1796875" style="85" hidden="1" customWidth="1"/>
    <col min="7" max="7" width="33.81640625" style="86" customWidth="1"/>
    <col min="8" max="8" width="30" hidden="1" customWidth="1"/>
    <col min="9" max="9" width="8.453125" hidden="1" customWidth="1"/>
    <col min="10" max="10" width="13.81640625" hidden="1" customWidth="1"/>
  </cols>
  <sheetData>
    <row r="1" spans="1:10" s="64" customFormat="1" ht="122.5" customHeight="1" x14ac:dyDescent="0.35">
      <c r="A1" s="99" t="str">
        <f>'1.RCF 2a consul. con rif.europ.'!A1</f>
        <v>Punti</v>
      </c>
      <c r="B1" s="99" t="str">
        <f>'1.RCF 2a consul. con rif.europ.'!B1</f>
        <v>Bozza RCF in seconda consultazione</v>
      </c>
      <c r="C1" s="98" t="s">
        <v>1393</v>
      </c>
      <c r="D1" s="98" t="s">
        <v>1394</v>
      </c>
      <c r="E1" s="98" t="s">
        <v>1395</v>
      </c>
      <c r="F1" s="100" t="s">
        <v>2</v>
      </c>
      <c r="G1" s="100" t="s">
        <v>1396</v>
      </c>
      <c r="H1" s="64" t="s">
        <v>0</v>
      </c>
    </row>
    <row r="2" spans="1:10" s="23" customFormat="1" x14ac:dyDescent="0.35">
      <c r="A2" s="65">
        <f>'1.RCF 2a consul. con rif.europ.'!A3</f>
        <v>1</v>
      </c>
      <c r="B2" s="66" t="str">
        <f>VLOOKUP(A2,'1.RCF 2a consul. con rif.europ.'!$A$3:$B$293,2,FALSE)</f>
        <v>GENERALITÀ.</v>
      </c>
      <c r="C2" s="19"/>
      <c r="D2" s="20"/>
      <c r="E2" s="20"/>
      <c r="F2" s="67"/>
      <c r="G2" s="20"/>
      <c r="H2" s="23">
        <v>1</v>
      </c>
    </row>
    <row r="3" spans="1:10" s="23" customFormat="1" x14ac:dyDescent="0.35">
      <c r="A3" s="65" t="str">
        <f>'1.RCF 2a consul. con rif.europ.'!A4</f>
        <v>1.1</v>
      </c>
      <c r="B3" s="66" t="str">
        <f>VLOOKUP(A3,'1.RCF 2a consul. con rif.europ.'!$A$3:$B$293,2,FALSE)</f>
        <v>SCOPO E CAMPO DI APPLICAZIONE.</v>
      </c>
      <c r="C3" s="19"/>
      <c r="D3" s="20"/>
      <c r="E3" s="20"/>
      <c r="F3" s="67"/>
      <c r="G3" s="20"/>
      <c r="H3" s="23" t="s">
        <v>6</v>
      </c>
    </row>
    <row r="4" spans="1:10" s="23" customFormat="1" ht="215.15" customHeight="1" x14ac:dyDescent="0.35">
      <c r="A4" s="68" t="str">
        <f>'1.RCF 2a consul. con rif.europ.'!A5</f>
        <v>1.1.1</v>
      </c>
      <c r="B4" s="66" t="str">
        <f>VLOOKUP(A4,'1.RCF 2a consul. con rif.europ.'!$A$3:$B$293,2,FALSE)</f>
        <v>Il presente Regolamento stabilisce i principi ed i criteri generali di sicurezza della circolazione da applicare sul sistema ferroviario italiano, costituito da:
a) le reti, site sul territorio italiano, facenti parte del sistema ferroviario interoperabile europeo;
b) le reti, site sul territorio italiano, funzionalmente isolate dal sistema ferroviario interoperabile europeo;
c) i tratti di collegamento con le infrastrutture ferroviarie private utilizzate per fini non commerciali dal proprietario o da un operatore per le loro rispettive attività di trasporto merci o per il trasporto di persone;
d) i veicoli circolanti sulle suddette reti e tratti di collegamento.</v>
      </c>
      <c r="C4" s="69" t="str">
        <f>VLOOKUP(A4,'2.RCF 2012 vs RCF 2a consul.'!$E$2:$M$283,9,FALSE)</f>
        <v>1.1</v>
      </c>
      <c r="D4" s="70" t="str">
        <f>VLOOKUP(C4,'2.RCF 2012 vs RCF 2a consul.'!$A$2:$C$264,2,FALSE)</f>
        <v xml:space="preserve">Il presente Regolamento contiene le norme per l’esercizio ferroviario di competenza dell’Agenzia Nazionale per la Sicurezza delle Ferrovie.
In conformità a tali norme, oltre che alle norme internazionali e nazionali cogenti, nonché alle regole di buona pratica e alle norme tecniche e istruzioni di settore,  devono essere emanate le disposizioni e le prescrizioni di esercizio per disciplinare i  processi  connessi con la sicurezza della circolazione ferroviaria di interfaccia tra l’infrastruttura e i convogli e interni a ciascun operatore ferroviario. I processi interni devono tenere conto anche di quelli di interfaccia.  </v>
      </c>
      <c r="E4" s="70" t="str">
        <f>VLOOKUP(C4,'2.RCF 2012 vs RCF 2a consul.'!$A$2:$C$264,3,FALSE)</f>
        <v>Il presente Regolamento stabilisce i principi ed i criteri generali di sicurezza della circolazione sull'Infrastruttura Ferroviaria Nazionale, incluse le infrastrutture regionali interconnesse, sulle reti funzionalmente isolate dal resto del sistema ferroviario ed adibite unicamente a servizi passeggeri locali, urbani o suburbani  e sui tratti di collegamento con le infrastrutture ferroviarie private utilizzate dal proprietario o da un operatore per le loro rispettive attività di trasporto merci o per il trasporto di persone per fini non commerciali.
In conformità a tali principi e criteri , oltre che alle norme internazionali e nazionali cogenti, nonché alle regole di buona pratica e alle norme tecniche e istruzioni di settore, devono essere progettati, realizzati, utilizzati, monitorati e manutenuti i sottosistemi ed i relativi componenti ed emanate le disposizioni e le prescrizioni di esercizio per disciplinare i processi connessi con la sicurezza della circolazione ferroviaria di interfaccia tra l'infrastruttura e i convogli e interni a ciascun operatore ferroviario. I processi interni devono tenere conto di quelli di interfaccia</v>
      </c>
      <c r="F4" s="71" t="s">
        <v>10</v>
      </c>
      <c r="G4" s="20" t="str">
        <f>VLOOKUP(I4,'2.RCF 2012 vs RCF 2a consul.'!$O$2:$P$283,2,FALSE)</f>
        <v xml:space="preserve">
il contenuto che dispone la progettazione, la realizzazione , l'utilizzo, il monitoraggio e la manutenzione è di carattere prescrittivo; pertanto non è più presente nei punti 1.1.1. e 1.1.2 , nei quali è stato sdoppiato il punto 1.1. del RCF 2012,  ed è stato invece mantenuto nel punto 3.1.1 nel quale è stato recepito il punto 4.1 del RCF 2012 1° consultazione.</v>
      </c>
      <c r="H4" s="23" t="s">
        <v>8</v>
      </c>
      <c r="I4" s="23" t="str">
        <f t="shared" ref="I4:I67" si="0">+H4&amp;C4</f>
        <v>1.1.11.1</v>
      </c>
      <c r="J4" s="23" t="str">
        <f>VLOOKUP(I4,'2.RCF 2012 vs RCF 2a consul.'!$N$2:$N$283,1,FALSE)</f>
        <v>1.1.11.1</v>
      </c>
    </row>
    <row r="5" spans="1:10" s="23" customFormat="1" ht="261" x14ac:dyDescent="0.35">
      <c r="A5" s="68" t="str">
        <f>'1.RCF 2a consul. con rif.europ.'!A6</f>
        <v>1.1.2</v>
      </c>
      <c r="B5" s="66" t="str">
        <f>VLOOKUP(A5,'1.RCF 2a consul. con rif.europ.'!$A$3:$B$293,2,FALSE)</f>
        <v>Le procedure che disciplinano l'operativita' delle persone che svolgono attivita' di sicurezza, devono essere emanate in conformita' ai principi e criteri stabiliti dal presente regolamento, oltre che alle ulteriori norme europee e nazionali applicabili.</v>
      </c>
      <c r="C5" s="69" t="str">
        <f>VLOOKUP(A5,'2.RCF 2012 vs RCF 2a consul.'!$E$2:$M$283,9,FALSE)</f>
        <v>1.1</v>
      </c>
      <c r="D5" s="70" t="str">
        <f>VLOOKUP(C5,'2.RCF 2012 vs RCF 2a consul.'!$A$2:$C$264,2,FALSE)</f>
        <v xml:space="preserve">Il presente Regolamento contiene le norme per l’esercizio ferroviario di competenza dell’Agenzia Nazionale per la Sicurezza delle Ferrovie.
In conformità a tali norme, oltre che alle norme internazionali e nazionali cogenti, nonché alle regole di buona pratica e alle norme tecniche e istruzioni di settore,  devono essere emanate le disposizioni e le prescrizioni di esercizio per disciplinare i  processi  connessi con la sicurezza della circolazione ferroviaria di interfaccia tra l’infrastruttura e i convogli e interni a ciascun operatore ferroviario. I processi interni devono tenere conto anche di quelli di interfaccia.  </v>
      </c>
      <c r="E5" s="70" t="str">
        <f>VLOOKUP(C5,'2.RCF 2012 vs RCF 2a consul.'!$A$2:$C$264,3,FALSE)</f>
        <v>Il presente Regolamento stabilisce i principi ed i criteri generali di sicurezza della circolazione sull'Infrastruttura Ferroviaria Nazionale, incluse le infrastrutture regionali interconnesse, sulle reti funzionalmente isolate dal resto del sistema ferroviario ed adibite unicamente a servizi passeggeri locali, urbani o suburbani  e sui tratti di collegamento con le infrastrutture ferroviarie private utilizzate dal proprietario o da un operatore per le loro rispettive attività di trasporto merci o per il trasporto di persone per fini non commerciali.
In conformità a tali principi e criteri , oltre che alle norme internazionali e nazionali cogenti, nonché alle regole di buona pratica e alle norme tecniche e istruzioni di settore, devono essere progettati, realizzati, utilizzati, monitorati e manutenuti i sottosistemi ed i relativi componenti ed emanate le disposizioni e le prescrizioni di esercizio per disciplinare i processi connessi con la sicurezza della circolazione ferroviaria di interfaccia tra l'infrastruttura e i convogli e interni a ciascun operatore ferroviario. I processi interni devono tenere conto di quelli di interfaccia</v>
      </c>
      <c r="F5" s="71" t="s">
        <v>13</v>
      </c>
      <c r="G5" s="20" t="str">
        <f>VLOOKUP(I5,'2.RCF 2012 vs RCF 2a consul.'!$O$2:$P$283,2,FALSE)</f>
        <v xml:space="preserve">
il contenuto che dispone la progettazione, la realizzazione , l'utilizzo, il monitoraggio e la manutenzione è di carattere prescrittivo; pertanto non è più presente nei punti 1.1.1. e 1.1.2 , nei quali è stato sdoppiato il punto 1.1. del RCF 2012,  ed è stato invece mantenuto nel punto 3.1.1 nel quale è stato recepito il punto 4.1 del RCF 2012 1° consultazione.</v>
      </c>
      <c r="H5" s="23" t="s">
        <v>11</v>
      </c>
      <c r="I5" s="23" t="str">
        <f t="shared" si="0"/>
        <v>1.1.21.1</v>
      </c>
      <c r="J5" s="23" t="str">
        <f>VLOOKUP(I5,'2.RCF 2012 vs RCF 2a consul.'!$N$2:$N$283,1,FALSE)</f>
        <v>1.1.21.1</v>
      </c>
    </row>
    <row r="6" spans="1:10" s="23" customFormat="1" ht="29" x14ac:dyDescent="0.35">
      <c r="A6" s="65" t="str">
        <f>'1.RCF 2a consul. con rif.europ.'!A7</f>
        <v>1.2</v>
      </c>
      <c r="B6" s="66" t="str">
        <f>VLOOKUP(A6,'1.RCF 2a consul. con rif.europ.'!$A$3:$B$293,2,FALSE)</f>
        <v>DEFINIZIONI E DESCRIZIONI: INFRASTRUTTURA FERROVIARIA.</v>
      </c>
      <c r="C6" s="19"/>
      <c r="D6" s="20"/>
      <c r="E6" s="20"/>
      <c r="F6" s="67"/>
      <c r="G6" s="20"/>
      <c r="H6" s="23" t="s">
        <v>14</v>
      </c>
      <c r="I6" s="23" t="str">
        <f t="shared" si="0"/>
        <v>1.2</v>
      </c>
      <c r="J6" s="23" t="e">
        <f>VLOOKUP(I6,'2.RCF 2012 vs RCF 2a consul.'!$N$2:$N$283,1,FALSE)</f>
        <v>#N/A</v>
      </c>
    </row>
    <row r="7" spans="1:10" s="23" customFormat="1" ht="159.5" x14ac:dyDescent="0.35">
      <c r="A7" s="68" t="str">
        <f>'1.RCF 2a consul. con rif.europ.'!A8</f>
        <v>1.2.1</v>
      </c>
      <c r="B7" s="66" t="str">
        <f>VLOOKUP(A7,'1.RCF 2a consul. con rif.europ.'!$A$3:$B$293,2,FALSE)</f>
        <v>L'infrastruttura ferroviaria è composta dalle località di servizio, dalle linee con uno o più binari che collegano due o più località di servizio, da altri posti di linea e dagli impianti e apparati di sicurezza necessari a garantire la sicurezza della circolazione ferroviaria.
Fanno parte dell'infrastruttura ferroviaria anche le apparecchiature elettriche per la trazione dei treni.</v>
      </c>
      <c r="C7" s="72" t="str">
        <f>VLOOKUP(A7,'2.RCF 2012 vs RCF 2a consul.'!$E$2:$M$283,9,FALSE)</f>
        <v>2.1</v>
      </c>
      <c r="D7" s="73" t="str">
        <f>VLOOKUP(C7,'2.RCF 2012 vs RCF 2a consul.'!$A$2:$C$264,2,FALSE)</f>
        <v>L’infrastruttura ferroviaria è composta dalle località di servizio, dalle linee con uno o più binari che collegano due o più località di servizio, da altri posti in linea e dagli impianti e apparati di sicurezza necessari a garantire la sicurezza della circolazione ferroviaria.
Fanno parte dell’infrastruttura ferroviaria anche le apparecchiature elettriche per la trazione dei treni.</v>
      </c>
      <c r="E7" s="73" t="str">
        <f>VLOOKUP(C7,'2.RCF 2012 vs RCF 2a consul.'!$A$2:$C$264,3,FALSE)</f>
        <v>L'infrastruttura ferroviaria può essere utilizzata solo a seguito del rilascio delle necessarie autorizzazioni. 
Essa è composta dalle località di servizio, dalle linee con uno o più binari che collegano due o più località di servizio, da altri posti di linea e dagli impianti e apparati di sicurezza necessari a garantire la sicurezza della circolazione ferroviaria.
Fanno parte dell'infrastruttura ferroviaria anche le apparecchiature elettriche per la trazione dei treni.</v>
      </c>
      <c r="F7" s="71" t="s">
        <v>18</v>
      </c>
      <c r="G7" s="20" t="str">
        <f>VLOOKUP(I7,'2.RCF 2012 vs RCF 2a consul.'!$O$2:$P$283,2,FALSE)</f>
        <v>Eliminato il concetto di rilascio delle necessarie autorizzazioni. Le autorizzazioni necessarie per espletare il servizio ferroviario sono definite  in norme gerarchicamente superiori al RCF</v>
      </c>
      <c r="H7" s="23" t="s">
        <v>16</v>
      </c>
      <c r="I7" s="23" t="str">
        <f t="shared" si="0"/>
        <v>1.2.12.1</v>
      </c>
      <c r="J7" s="23" t="str">
        <f>VLOOKUP(I7,'2.RCF 2012 vs RCF 2a consul.'!$N$2:$N$283,1,FALSE)</f>
        <v>1.2.12.1</v>
      </c>
    </row>
    <row r="8" spans="1:10" s="23" customFormat="1" ht="101.5" x14ac:dyDescent="0.35">
      <c r="A8" s="68" t="str">
        <f>'1.RCF 2a consul. con rif.europ.'!A9</f>
        <v>1.2.2</v>
      </c>
      <c r="B8" s="66" t="str">
        <f>VLOOKUP(A8,'1.RCF 2a consul. con rif.europ.'!$A$3:$B$293,2,FALSE)</f>
        <v>Il binario svolge la funzione di sostentamento e guida dei veicoli ferroviari. È costituito da due rotaie parallele, mantenute ad una distanza prefissata, detta scartamento, tramite appositi dispositivi.</v>
      </c>
      <c r="C8" s="72" t="str">
        <f>VLOOKUP(A8,'2.RCF 2012 vs RCF 2a consul.'!$E$2:$M$283,9,FALSE)</f>
        <v>2.2</v>
      </c>
      <c r="D8" s="73" t="str">
        <f>VLOOKUP(C8,'2.RCF 2012 vs RCF 2a consul.'!$A$2:$C$264,2,FALSE)</f>
        <v>Il binario svolge la funzione di sostentamento e guida dei veicoli ferroviari. È costituito da due rotaie parallele, mantenute ad una distanza prefissata, detta scartamento, tramite appositi dispositivi.</v>
      </c>
      <c r="E8" s="73" t="str">
        <f>VLOOKUP(C8,'2.RCF 2012 vs RCF 2a consul.'!$A$2:$C$264,3,FALSE)</f>
        <v>=</v>
      </c>
      <c r="F8" s="67"/>
      <c r="G8" s="20" t="str">
        <f>VLOOKUP(I8,'2.RCF 2012 vs RCF 2a consul.'!$O$2:$P$283,2,FALSE)</f>
        <v>punto non modificato</v>
      </c>
      <c r="H8" s="23" t="s">
        <v>19</v>
      </c>
      <c r="I8" s="23" t="str">
        <f t="shared" si="0"/>
        <v>1.2.22.2</v>
      </c>
      <c r="J8" s="23" t="str">
        <f>VLOOKUP(I8,'2.RCF 2012 vs RCF 2a consul.'!$N$2:$N$283,1,FALSE)</f>
        <v>1.2.22.2</v>
      </c>
    </row>
    <row r="9" spans="1:10" s="23" customFormat="1" ht="409.5" x14ac:dyDescent="0.35">
      <c r="A9" s="68" t="str">
        <f>'1.RCF 2a consul. con rif.europ.'!A10</f>
        <v>1.2.3</v>
      </c>
      <c r="B9" s="66" t="str">
        <f>VLOOKUP(A9,'1.RCF 2a consul. con rif.europ.'!$A$3:$B$293,2,FALSE)</f>
        <v>I deviatoi sono meccanismi che permettono il passaggio dei veicoli ferroviari da un binario ad un altro. Le possibili diverse direzioni di inoltro sono denominate rami del deviatoio.
Il deviatoio è costituito da due parti:
-  cambiamento o telaio degli aghi, che permette l’inoltro in una direzione, dando continuità alla rotaia;
-  incrociamento, che permette il passaggio delle ruote all’intersezione delle rotaie.
Il deviatoio può essere impegnato di punta, quando viene percorso dal cambiamento verso l’incrociamento, o di calcio, se percorso in senso contrario.
Il deviatoio si dice disposto per la sinistra o per la destra quando permette, rispettivamente, il passaggio di veicoli ferroviari sul ramo di sinistra o di destra rispetto a chi guarda il deviatoio dalla punta.
I deviatoi possono essere percorsi a specifiche velocità massime in funzione del tipo di armamento e delle loro caratteristiche geometriche (raggio di curvatura e tangente). 
La velocità massima ammessa può essere diversa per ciascuno dei rami del deviatoio.
Due deviatoi, situati su due binari generalmente attigui e paralleli, collegati tra loro in modo da consentire il passaggio dall'uno all'altro binario, costituiscono una comunicazione.</v>
      </c>
      <c r="C9" s="72" t="str">
        <f>VLOOKUP(A9,'2.RCF 2012 vs RCF 2a consul.'!$E$2:$M$283,9,FALSE)</f>
        <v>2.3</v>
      </c>
      <c r="D9" s="73" t="str">
        <f>VLOOKUP(C9,'2.RCF 2012 vs RCF 2a consul.'!$A$2:$C$264,2,FALSE)</f>
        <v xml:space="preserve">I deviatoi sono meccanismi che permettono il passaggio dei veicoli ferroviari da un binario ad un altro. Le possibili diverse direzioni di inoltro sono denominate rami del deviatoio. 
Il deviatoio è costituito da due parti: 
-	cambiamento o telaio degli aghi, che permette l’inoltro in una direzione, dando continuità alla rotaia;  
-	incrociamento, che permette il passaggio delle ruote all’intersezione delle rotaie. 
Il deviatoio può essere impegnato di punta, quando viene percorso dal cambiamento verso l’incrociamento, o di calcio, se percorso in senso contrario. 
Il deviatoio si dice disposto per la sinistra o per la destra quando permette, rispettivamente, il passaggio di veicoli ferroviari sul ramo di sinistra o di destra rispetto a chi guarda il deviatoio dalla punta. 
I deviatoi possono essere percorsi a specifiche velocità massime in funzione del tipo di armamento e delle loro caratteristiche geometriche (raggio di curvatura e tangente). 
La velocità massima ammessa può essere diversa per ciascuno dei rami del deviatoio. 
Due deviatoi, situati su due binari generalmente attigui e paralleli, collegati tra loro in modo da consentire il passaggio dall'uno all'altro binario, costituiscono una comunicazione. </v>
      </c>
      <c r="E9" s="73" t="str">
        <f>VLOOKUP(C9,'2.RCF 2012 vs RCF 2a consul.'!$A$2:$C$264,3,FALSE)</f>
        <v>=</v>
      </c>
      <c r="F9" s="71" t="s">
        <v>23</v>
      </c>
      <c r="G9" s="20" t="str">
        <f>VLOOKUP(I9,'2.RCF 2012 vs RCF 2a consul.'!$O$2:$P$283,2,FALSE)</f>
        <v>punto non modificato</v>
      </c>
      <c r="H9" s="23" t="s">
        <v>21</v>
      </c>
      <c r="I9" s="23" t="str">
        <f t="shared" si="0"/>
        <v>1.2.32.3</v>
      </c>
      <c r="J9" s="23" t="str">
        <f>VLOOKUP(I9,'2.RCF 2012 vs RCF 2a consul.'!$N$2:$N$283,1,FALSE)</f>
        <v>1.2.32.3</v>
      </c>
    </row>
    <row r="10" spans="1:10" s="23" customFormat="1" ht="101.5" x14ac:dyDescent="0.35">
      <c r="A10" s="68" t="str">
        <f>'1.RCF 2a consul. con rif.europ.'!A11</f>
        <v>1.2.4</v>
      </c>
      <c r="B10" s="66" t="str">
        <f>VLOOKUP(A10,'1.RCF 2a consul. con rif.europ.'!$A$3:$B$293,2,FALSE)</f>
        <v>L’intersezione è un dispositivo di armamento costituito dall'incrocio tra due binari denominati rami dell’intersezione, ciascuno dei quali consente ai veicoli ferroviari l’attraversamento a raso dell’altro ramo dell’intersezione.</v>
      </c>
      <c r="C10" s="69" t="str">
        <f>VLOOKUP(A10,'2.RCF 2012 vs RCF 2a consul.'!$E$2:$M$283,9,FALSE)</f>
        <v>2.4</v>
      </c>
      <c r="D10" s="70" t="str">
        <f>VLOOKUP(C10,'2.RCF 2012 vs RCF 2a consul.'!$A$2:$C$264,2,FALSE)</f>
        <v>L’intersezione è un dispositivo di armamento che consente l’incrocio tra due binari  denominati rami dell’intersezione, ciascuno dei quali consente ai veicoli ferroviari l’attraversamento a raso dell’altro ramo dell’intersezione.</v>
      </c>
      <c r="E10" s="70" t="str">
        <f>VLOOKUP(C10,'2.RCF 2012 vs RCF 2a consul.'!$A$2:$C$264,3,FALSE)</f>
        <v>=</v>
      </c>
      <c r="F10" s="67"/>
      <c r="G10" s="20" t="str">
        <f>VLOOKUP(I10,'2.RCF 2012 vs RCF 2a consul.'!$O$2:$P$283,2,FALSE)</f>
        <v>Sostituito "consente l'incrocio" con "costituito dall'incrocio" in quanto più corrispondente ad una definizione.</v>
      </c>
      <c r="H10" s="23" t="s">
        <v>24</v>
      </c>
      <c r="I10" s="23" t="str">
        <f t="shared" si="0"/>
        <v>1.2.42.4</v>
      </c>
      <c r="J10" s="23" t="str">
        <f>VLOOKUP(I10,'2.RCF 2012 vs RCF 2a consul.'!$N$2:$N$283,1,FALSE)</f>
        <v>1.2.42.4</v>
      </c>
    </row>
    <row r="11" spans="1:10" s="23" customFormat="1" ht="174" x14ac:dyDescent="0.35">
      <c r="A11" s="68" t="str">
        <f>'1.RCF 2a consul. con rif.europ.'!A12</f>
        <v>1.2.5</v>
      </c>
      <c r="B11" s="66" t="str">
        <f>VLOOKUP(A11,'1.RCF 2a consul. con rif.europ.'!$A$3:$B$293,2,FALSE)</f>
        <v xml:space="preserve">Un passaggio a livello (PL) è un punto di attraversamento a raso di uno o più binari da parte di una o più strade, munito di dispositivi che, quando attivi, impongono il divieto  di transito lato strada, individuati anche in funzione della tipologia di utenza stradale interessata (barriere, barriere non aggirabili neppure da pedoni e ciclisti, semibarriere, segnali luminosi e acustici, ecc.). </v>
      </c>
      <c r="C11" s="72" t="str">
        <f>VLOOKUP(A11,'2.RCF 2012 vs RCF 2a consul.'!$E$2:$M$283,9,FALSE)</f>
        <v>2.5</v>
      </c>
      <c r="D11" s="73" t="str">
        <f>VLOOKUP(C11,'2.RCF 2012 vs RCF 2a consul.'!$A$2:$C$264,2,FALSE)</f>
        <v>Un passaggio a livello (PL) è un intersezione a raso tra una o più strade e una o più linee ferroviarie, e deve essere munito di dispositivi che, quando attivi, inibiscono il transito lato strada (barriere, semibarriere, segnali luminosi e acustici, ecc.).</v>
      </c>
      <c r="E11" s="73" t="str">
        <f>VLOOKUP(C11,'2.RCF 2012 vs RCF 2a consul.'!$A$2:$C$264,3,FALSE)</f>
        <v>Un passaggio a livello (PL) è un'intersezione a raso, tra una o più strade e una o più linee
ferroviarie, e deve essere munito di dispositivi che, quando attivi, inibiscono il transito lato
strada tenendo anche conto della tipologia di utenza stradale interessata (barriere, barriere non
aggirabili neppure da pedoni e ciclisti, semibarriere, segnali luminosi e acustici, ecc.). Gli utenti
della strada devono essere adeguatamente informati riguardo al comportamento da tenere e al
personale di sicurezza da contattare nel caso in cui restino intrappolati tra le barriere.</v>
      </c>
      <c r="F11" s="20" t="s">
        <v>28</v>
      </c>
      <c r="G11" s="20" t="str">
        <f>VLOOKUP(I11,'2.RCF 2012 vs RCF 2a consul.'!$O$2:$P$283,2,FALSE)</f>
        <v>Sostituito "inibiscono" con "impongono il divieto" in quanto i dispositivi lato strada non sono in grado di impedire l'attraversamento ma ne prescrivono il divieto. Inoltre, il tema della comunicazione agli utenti della strada è stato spostato al 3.5.6.</v>
      </c>
      <c r="H11" s="23" t="s">
        <v>26</v>
      </c>
      <c r="I11" s="23" t="str">
        <f t="shared" si="0"/>
        <v>1.2.52.5</v>
      </c>
      <c r="J11" s="23" t="str">
        <f>VLOOKUP(I11,'2.RCF 2012 vs RCF 2a consul.'!$N$2:$N$283,1,FALSE)</f>
        <v>1.2.52.5</v>
      </c>
    </row>
    <row r="12" spans="1:10" s="23" customFormat="1" ht="87" x14ac:dyDescent="0.35">
      <c r="A12" s="68" t="str">
        <f>'1.RCF 2a consul. con rif.europ.'!A13</f>
        <v>1.2.6</v>
      </c>
      <c r="B12" s="66" t="str">
        <f>VLOOKUP(A12,'1.RCF 2a consul. con rif.europ.'!$A$3:$B$293,2,FALSE)</f>
        <v xml:space="preserve">I PL possono essere inoltre sussidiati da dispositivi che consentono di verificare la libertà dell’attraversamento. </v>
      </c>
      <c r="C12" s="72" t="str">
        <f>VLOOKUP(A12,'2.RCF 2012 vs RCF 2a consul.'!$E$2:$M$283,9,FALSE)</f>
        <v>2.5 bis</v>
      </c>
      <c r="D12" s="73">
        <f>VLOOKUP(C12,'2.RCF 2012 vs RCF 2a consul.'!$A$2:$C$264,2,FALSE)</f>
        <v>0</v>
      </c>
      <c r="E12" s="73" t="str">
        <f>VLOOKUP(C12,'2.RCF 2012 vs RCF 2a consul.'!$A$2:$C$264,3,FALSE)</f>
        <v>I PL devono essere inoltre sussidiati da dispositivi che consentono di verificare la libertà dell’attraversamento, nelle seguenti situazioni di esercizio:
- attraversamento con barriere a notevole distanza tra loro, intenso traffico pesante o tracciato stradale difficile e tortuoso;
- intralci, per incrocio o altro, al regolare deflusso stradale.</v>
      </c>
      <c r="F12" s="67"/>
      <c r="G12" s="20" t="str">
        <f>VLOOKUP(I12,'2.RCF 2012 vs RCF 2a consul.'!$O$2:$P$283,2,FALSE)</f>
        <v xml:space="preserve">Cambiato il "devono" con "possono" nelle definizioni. </v>
      </c>
      <c r="H12" s="23" t="s">
        <v>29</v>
      </c>
      <c r="I12" s="23" t="str">
        <f t="shared" si="0"/>
        <v>1.2.62.5 bis</v>
      </c>
      <c r="J12" s="23" t="str">
        <f>VLOOKUP(I12,'2.RCF 2012 vs RCF 2a consul.'!$N$2:$N$283,1,FALSE)</f>
        <v>1.2.62.5 bis</v>
      </c>
    </row>
    <row r="13" spans="1:10" s="23" customFormat="1" ht="145" x14ac:dyDescent="0.35">
      <c r="A13" s="68" t="str">
        <f>'1.RCF 2a consul. con rif.europ.'!A14</f>
        <v>1.2.7</v>
      </c>
      <c r="B13" s="66" t="str">
        <f>VLOOKUP(A13,'1.RCF 2a consul. con rif.europ.'!$A$3:$B$293,2,FALSE)</f>
        <v xml:space="preserve">Possono essere presenti PL riservati esclusivamente al traffico pedonale.
</v>
      </c>
      <c r="C13" s="72" t="str">
        <f>VLOOKUP(A13,'2.RCF 2012 vs RCF 2a consul.'!$E$2:$M$283,9,FALSE)</f>
        <v>2.6 bis</v>
      </c>
      <c r="D13" s="73">
        <f>VLOOKUP(C13,'2.RCF 2012 vs RCF 2a consul.'!$A$2:$C$264,2,FALSE)</f>
        <v>0</v>
      </c>
      <c r="E13" s="73" t="str">
        <f>VLOOKUP(C13,'2.RCF 2012 vs RCF 2a consul.'!$A$2:$C$264,3,FALSE)</f>
        <v>I PL riservati esclusivamente al traffico pedonale devono essere, almeno, attrezzati lato strada di: 
-tabelle monitorie riportanti le norme di attraversamento in sicurezza della sede ferroviaria; 
-appositi sbarramenti atti ad indurre gli utenti a prestare la necessaria attenzione per l'attraversamento e a dissuadere l'attraversamento con veicoli.
Se nella stessa intersezione  è consentito il passaggio sia di pedoni, sia di  veicoli, o su linee non a semplice binario, i passaggi a livello devono essere attrezzati con i dispositivi di cui al punto 2.5.</v>
      </c>
      <c r="F13" s="67"/>
      <c r="G13" s="20" t="str">
        <f>VLOOKUP(I13,'2.RCF 2012 vs RCF 2a consul.'!$O$2:$P$283,2,FALSE)</f>
        <v>Le specifiche di attrezzaggio sono al punto 3.5.9</v>
      </c>
      <c r="H13" s="23" t="s">
        <v>31</v>
      </c>
      <c r="I13" s="23" t="str">
        <f t="shared" si="0"/>
        <v>1.2.72.6 bis</v>
      </c>
      <c r="J13" s="23" t="str">
        <f>VLOOKUP(I13,'2.RCF 2012 vs RCF 2a consul.'!$N$2:$N$283,1,FALSE)</f>
        <v>1.2.72.6 bis</v>
      </c>
    </row>
    <row r="14" spans="1:10" s="23" customFormat="1" ht="43.5" x14ac:dyDescent="0.35">
      <c r="A14" s="68" t="str">
        <f>'1.RCF 2a consul. con rif.europ.'!A15</f>
        <v>1.2.8</v>
      </c>
      <c r="B14" s="66" t="str">
        <f>VLOOKUP(A14,'1.RCF 2a consul. con rif.europ.'!$A$3:$B$293,2,FALSE)</f>
        <v>In alcune località di servizio sono presenti punti di attraversamento a raso dei binari ai fini dello svolgimento del servizio.</v>
      </c>
      <c r="C14" s="74"/>
      <c r="D14" s="75"/>
      <c r="E14" s="75"/>
      <c r="F14" s="67"/>
      <c r="G14" s="20" t="str">
        <f>VLOOKUP(I14,'2.RCF 2012 vs RCF 2a consul.'!$O$2:$P$283,2,FALSE)</f>
        <v>introdotta la definizione di attraversamento a raso dei binari per consentirne la disciplina al punto 3.5</v>
      </c>
      <c r="H14" s="23" t="s">
        <v>33</v>
      </c>
      <c r="I14" s="23" t="str">
        <f t="shared" si="0"/>
        <v>1.2.8</v>
      </c>
      <c r="J14" s="23" t="str">
        <f>VLOOKUP(I14,'2.RCF 2012 vs RCF 2a consul.'!$N$2:$N$283,1,FALSE)</f>
        <v>1.2.8</v>
      </c>
    </row>
    <row r="15" spans="1:10" s="23" customFormat="1" ht="116" x14ac:dyDescent="0.35">
      <c r="A15" s="68" t="str">
        <f>'1.RCF 2a consul. con rif.europ.'!A16</f>
        <v>1.2.9</v>
      </c>
      <c r="B15" s="66" t="str">
        <f>VLOOKUP(A15,'1.RCF 2a consul. con rif.europ.'!$A$3:$B$293,2,FALSE)</f>
        <v>Per comunicare ai convogli di cui al successivo punto 1.3 le informazioni inerenti alla sicurezza della circolazione, sull’infrastruttura sono installati appositi segnali, denominati segnali di terra, e dispositivi per la trasmissione delle suddette informazioni direttamente in cabina di guida.</v>
      </c>
      <c r="C15" s="72" t="str">
        <f>VLOOKUP(A15,'2.RCF 2012 vs RCF 2a consul.'!$E$2:$M$283,9,FALSE)</f>
        <v>2.7</v>
      </c>
      <c r="D15" s="73" t="str">
        <f>VLOOKUP(C15,'2.RCF 2012 vs RCF 2a consul.'!$A$2:$C$264,2,FALSE)</f>
        <v>Per comunicare ai convogli informazioni inerenti alla sicurezza della circolazione, sull’infrastruttura sono installati appositi segnali, denominati segnali di terra, e dispositivi per la trasmissione delle suddette informazioni direttamente in cabina di guida.</v>
      </c>
      <c r="E15" s="73" t="str">
        <f>VLOOKUP(C15,'2.RCF 2012 vs RCF 2a consul.'!$A$2:$C$264,3,FALSE)</f>
        <v>=</v>
      </c>
      <c r="F15" s="20" t="s">
        <v>37</v>
      </c>
      <c r="G15" s="20" t="str">
        <f>VLOOKUP(I15,'2.RCF 2012 vs RCF 2a consul.'!$O$2:$P$283,2,FALSE)</f>
        <v>punto non modificato</v>
      </c>
      <c r="H15" s="23" t="s">
        <v>35</v>
      </c>
      <c r="I15" s="23" t="str">
        <f t="shared" si="0"/>
        <v>1.2.92.7</v>
      </c>
      <c r="J15" s="23" t="str">
        <f>VLOOKUP(I15,'2.RCF 2012 vs RCF 2a consul.'!$N$2:$N$283,1,FALSE)</f>
        <v>1.2.92.7</v>
      </c>
    </row>
    <row r="16" spans="1:10" s="23" customFormat="1" ht="87" x14ac:dyDescent="0.35">
      <c r="A16" s="68" t="str">
        <f>'1.RCF 2a consul. con rif.europ.'!A17</f>
        <v>1.2.10</v>
      </c>
      <c r="B16" s="66" t="str">
        <f>VLOOKUP(A16,'1.RCF 2a consul. con rif.europ.'!$A$3:$B$293,2,FALSE)</f>
        <v>Per assicurare la circolazione in sicurezza l’infrastruttura è attrezzata con apposite apparecchiature che costituiscono il sottosistema di terra del sistema di protezione della marcia dei convogli.</v>
      </c>
      <c r="C16" s="72" t="str">
        <f>VLOOKUP(A16,'2.RCF 2012 vs RCF 2a consul.'!$E$2:$M$283,9,FALSE)</f>
        <v>2.8</v>
      </c>
      <c r="D16" s="73" t="str">
        <f>VLOOKUP(C16,'2.RCF 2012 vs RCF 2a consul.'!$A$2:$C$264,2,FALSE)</f>
        <v>Per assicurare la circolazione in sicurezza l’infrastruttura è attrezzata con apposite apparecchiature che costituiscono il sottosistema di terra del sistema di protezione della marcia dei treni.</v>
      </c>
      <c r="E16" s="73" t="str">
        <f>VLOOKUP(C16,'2.RCF 2012 vs RCF 2a consul.'!$A$2:$C$264,3,FALSE)</f>
        <v>=</v>
      </c>
      <c r="F16" s="20" t="s">
        <v>40</v>
      </c>
      <c r="G16" s="20" t="str">
        <f>VLOOKUP(I16,'2.RCF 2012 vs RCF 2a consul.'!$O$2:$P$283,2,FALSE)</f>
        <v>Sostituito "treni" con "convogli"</v>
      </c>
      <c r="H16" s="23" t="s">
        <v>38</v>
      </c>
      <c r="I16" s="23" t="str">
        <f t="shared" si="0"/>
        <v>1.2.102.8</v>
      </c>
      <c r="J16" s="23" t="str">
        <f>VLOOKUP(I16,'2.RCF 2012 vs RCF 2a consul.'!$N$2:$N$283,1,FALSE)</f>
        <v>1.2.102.8</v>
      </c>
    </row>
    <row r="17" spans="1:10" s="23" customFormat="1" ht="116" x14ac:dyDescent="0.35">
      <c r="A17" s="68" t="str">
        <f>'1.RCF 2a consul. con rif.europ.'!A18</f>
        <v>1.2.11</v>
      </c>
      <c r="B17" s="66" t="str">
        <f>VLOOKUP(A17,'1.RCF 2a consul. con rif.europ.'!$A$3:$B$293,2,FALSE)</f>
        <v>Per consentire la comunicazione vocale con i convogli, sull’infrastruttura sono installati i dispositivi di comunicazione “terra-treno” (sottosistema di terra).</v>
      </c>
      <c r="C17" s="72" t="str">
        <f>VLOOKUP(A17,'2.RCF 2012 vs RCF 2a consul.'!$E$2:$M$283,9,FALSE)</f>
        <v>2.9</v>
      </c>
      <c r="D17" s="73" t="str">
        <f>VLOOKUP(C17,'2.RCF 2012 vs RCF 2a consul.'!$A$2:$C$264,2,FALSE)</f>
        <v>Per consentire la comunicazione telefonica con i convogli , sull’infrastruttura sono installati i dispositivi di comunicazione “terra-treno” (sottosistema di terra). Su determinate linee è possibile inviare una comunicazione prioritaria definita “chiamata di emergenza”.</v>
      </c>
      <c r="E17" s="73" t="str">
        <f>VLOOKUP(C17,'2.RCF 2012 vs RCF 2a consul.'!$A$2:$C$264,3,FALSE)</f>
        <v>Per consentire la comunicazione vocale con i convogli, sull’infrastruttura sono installati i dispositivi di comunicazione “terra-treno” (sottosistema di terra).</v>
      </c>
      <c r="F17" s="20" t="s">
        <v>43</v>
      </c>
      <c r="G17" s="20" t="str">
        <f>VLOOKUP(I17,'2.RCF 2012 vs RCF 2a consul.'!$O$2:$P$283,2,FALSE)</f>
        <v>punto non modificato</v>
      </c>
      <c r="H17" s="23" t="s">
        <v>41</v>
      </c>
      <c r="I17" s="23" t="str">
        <f t="shared" si="0"/>
        <v>1.2.112.9</v>
      </c>
      <c r="J17" s="23" t="str">
        <f>VLOOKUP(I17,'2.RCF 2012 vs RCF 2a consul.'!$N$2:$N$283,1,FALSE)</f>
        <v>1.2.112.9</v>
      </c>
    </row>
    <row r="18" spans="1:10" s="23" customFormat="1" ht="159.5" x14ac:dyDescent="0.35">
      <c r="A18" s="93" t="str">
        <f>'1.RCF 2a consul. con rif.europ.'!A19</f>
        <v>1.2.12</v>
      </c>
      <c r="B18" s="94" t="str">
        <f>VLOOKUP(A18,'1.RCF 2a consul. con rif.europ.'!$A$3:$B$293,2,FALSE)</f>
        <v>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v>
      </c>
      <c r="C18" s="69" t="str">
        <f>VLOOKUP(A18,'2.RCF 2012 vs RCF 2a consul.'!$E$2:$M$283,9,FALSE)</f>
        <v>4.25</v>
      </c>
      <c r="D18" s="70" t="str">
        <f>VLOOKUP(C18,'2.RCF 2012 vs RCF 2a consul.'!$A$2:$C$264,2,FALSE)</f>
        <v>Il sistema di comunicazione “terra-treno” consente di comunicare, in maniera selettiva, con ciascun agente impiegato in compiti di sicurezza e può essere utilizzato per lo scambio delle comunicazioni, registrate o non registrate. La chiamata di emergenza deve essere utilizzata solo quando si venga a conoscenza di un pericolo connesso con la circolazione dei treni.</v>
      </c>
      <c r="E18" s="70" t="str">
        <f>VLOOKUP(C18,'2.RCF 2012 vs RCF 2a consul.'!$A$2:$C$264,3,FALSE)</f>
        <v>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
La chiamata di emergenza deve essere utilizzata solo quando si venga a conoscenza di un pericolo connesso con la circolazione dei treni</v>
      </c>
      <c r="F18" s="20" t="s">
        <v>46</v>
      </c>
      <c r="G18" s="20" t="str">
        <f>VLOOKUP(I18,'2.RCF 2012 vs RCF 2a consul.'!$O$2:$P$283,2,FALSE)</f>
        <v>mantenuta la sola definizione. Il punto dove si definisce il motivo per il quale la chiamata di emergenza può essere inoltrata è stato spostato al 2.6.3.</v>
      </c>
      <c r="H18" s="23" t="s">
        <v>44</v>
      </c>
      <c r="I18" s="23" t="str">
        <f t="shared" si="0"/>
        <v>1.2.124.25</v>
      </c>
      <c r="J18" s="23" t="str">
        <f>VLOOKUP(I18,'2.RCF 2012 vs RCF 2a consul.'!$N$2:$N$283,1,FALSE)</f>
        <v>1.2.124.25</v>
      </c>
    </row>
    <row r="19" spans="1:10" s="23" customFormat="1" ht="145" x14ac:dyDescent="0.35">
      <c r="A19" s="68" t="str">
        <f>'1.RCF 2a consul. con rif.europ.'!A20</f>
        <v>1.2.13</v>
      </c>
      <c r="B19" s="66" t="str">
        <f>VLOOKUP(A19,'1.RCF 2a consul. con rif.europ.'!$A$3:$B$293,2,FALSE)</f>
        <v>Ogni binario è attrezzato per la circolazione su di esso in uno solo o in entrambi i sensi di marcia.</v>
      </c>
      <c r="C19" s="72" t="str">
        <f>VLOOKUP(A19,'2.RCF 2012 vs RCF 2a consul.'!$E$2:$M$283,9,FALSE)</f>
        <v>2.10</v>
      </c>
      <c r="D19" s="73" t="str">
        <f>VLOOKUP(C19,'2.RCF 2012 vs RCF 2a consul.'!$A$2:$C$264,2,FALSE)</f>
        <v>Ogni binario è attrezzato per la circolazione  su di esso in uno solo o in entrambi i sensi di marcia. Sulle linee a doppio binario i cui binari sono attrezzati ciascuno per un solo senso di marcia opposto a quello dell’altro binario, i binari devono essere attrezzati per la circolazione sul binario di sinistra rispetto al senso di marcia.</v>
      </c>
      <c r="E19" s="73" t="str">
        <f>VLOOKUP(C19,'2.RCF 2012 vs RCF 2a consul.'!$A$2:$C$264,3,FALSE)</f>
        <v>Ogni binario è attrezzato per la circolazione su di esso in uno solo o in entrambi i sensi di marcia.</v>
      </c>
      <c r="F19" s="67"/>
      <c r="G19" s="20" t="str">
        <f>VLOOKUP(I19,'2.RCF 2012 vs RCF 2a consul.'!$O$2:$P$283,2,FALSE)</f>
        <v xml:space="preserve">punto non modificato </v>
      </c>
      <c r="H19" s="23" t="s">
        <v>47</v>
      </c>
      <c r="I19" s="23" t="str">
        <f t="shared" si="0"/>
        <v>1.2.132.10</v>
      </c>
      <c r="J19" s="23" t="str">
        <f>VLOOKUP(I19,'2.RCF 2012 vs RCF 2a consul.'!$N$2:$N$283,1,FALSE)</f>
        <v>1.2.132.10</v>
      </c>
    </row>
    <row r="20" spans="1:10" s="23" customFormat="1" ht="290" x14ac:dyDescent="0.35">
      <c r="A20" s="68" t="str">
        <f>'1.RCF 2a consul. con rif.europ.'!A21</f>
        <v>1.2.14</v>
      </c>
      <c r="B20" s="66" t="str">
        <f>VLOOKUP(A20,'1.RCF 2a consul. con rif.europ.'!$A$3:$B$293,2,FALSE)</f>
        <v>Il comando e il controllo degli enti di sicurezza delle località di servizio e delle linee è effettuato tramite appositi dispositivi denominati apparati di sicurezza.
Essi possono essere muniti di funzioni di soccorso che, in caso di mancanza di alcune delle condizioni richieste, consentano all’apparato di sicurezza di verificare le restanti condizioni.</v>
      </c>
      <c r="C20" s="69" t="str">
        <f>VLOOKUP(A20,'2.RCF 2012 vs RCF 2a consul.'!$E$2:$M$283,9,FALSE)</f>
        <v>2.11</v>
      </c>
      <c r="D20" s="70" t="str">
        <f>VLOOKUP(C20,'2.RCF 2012 vs RCF 2a consul.'!$A$2:$C$264,2,FALSE)</f>
        <v>Il comando e il controllo degli enti di sicurezza delle località di servizio e delle linee è effettuato tramite appositi dispositivi denominati apparati di sicurezza.
Essi possono essere muniti di funzioni di soccorso che permettano il superamento dei vincoli imposti dall’apparato stesso in caso di mancanza di alcune delle condizioni richieste, al fine di utilizzare le funzioni ancora disponibili. Le funzioni di soccorso devono essere realizzate in modo da prevenirne  un indebito utilizzo.
Gli apparati di sicurezza devono essere dotati di apparecchiature per la registrazione degli eventi e delle operazioni svolte. Non deve essere possibile modificare i dati registrati.</v>
      </c>
      <c r="E20" s="70" t="str">
        <f>VLOOKUP(C20,'2.RCF 2012 vs RCF 2a consul.'!$A$2:$C$264,3,FALSE)</f>
        <v>=</v>
      </c>
      <c r="F20" s="20" t="s">
        <v>51</v>
      </c>
      <c r="G20" s="20" t="str">
        <f>VLOOKUP(I20,'2.RCF 2012 vs RCF 2a consul.'!$O$2:$P$283,2,FALSE)</f>
        <v>Per la parte relativa all'indebito utilizzo delle funzioni di soccors o vedi punti 4.2.3, mentre per la tracciatura delle operazioni vedi punto 2.2.6</v>
      </c>
      <c r="H20" s="23" t="s">
        <v>49</v>
      </c>
      <c r="I20" s="23" t="str">
        <f t="shared" si="0"/>
        <v>1.2.142.11</v>
      </c>
      <c r="J20" s="23" t="str">
        <f>VLOOKUP(I20,'2.RCF 2012 vs RCF 2a consul.'!$N$2:$N$283,1,FALSE)</f>
        <v>1.2.142.11</v>
      </c>
    </row>
    <row r="21" spans="1:10" s="23" customFormat="1" ht="290" x14ac:dyDescent="0.35">
      <c r="A21" s="68" t="str">
        <f>'1.RCF 2a consul. con rif.europ.'!A22</f>
        <v>1.2.15</v>
      </c>
      <c r="B21" s="66" t="str">
        <f>VLOOKUP(A21,'1.RCF 2a consul. con rif.europ.'!$A$3:$B$293,2,FALSE)</f>
        <v>II collegamento di sicurezza è un vincolo d'impianto tra il sistema di segnalamento che concede l'autorizzazione al movimento ad un convoglio e un ente interessato dal movimento autorizzato, tale da soddisfare le seguenti condizioni: 
a) per poter concedere e far permanere l'autorizzazione al movimento, l’ente deve essere disposto e assicurato nella posizione voluta fino a quando ciò sia necessario a garantire la sicurezza del movimento autorizzato; 
b) per poter rimuovere l’ente da una posizione ancora necessaria a garantire la sicurezza del movimento autorizzato, occorre che il sistema di segnalamento revochi l'autorizzazione al movimento al convoglio e che il convoglio stesso abbia recepito la revoca dell'autorizzazione al movimento e sia in condizione di rispettarla.</v>
      </c>
      <c r="C21" s="72" t="str">
        <f>VLOOKUP(A21,'2.RCF 2012 vs RCF 2a consul.'!$E$2:$M$283,9,FALSE)</f>
        <v>8.4</v>
      </c>
      <c r="D21" s="73" t="str">
        <f>VLOOKUP(C21,'2.RCF 2012 vs RCF 2a consul.'!$A$2:$C$264,2,FALSE)</f>
        <v>Il collegamento di sicurezza è un vincolo d’impianto tra il sistema di segnalamento che concede l’autorizzazione al movimento ad un treno e gli enti interessati dal movimento autorizzato, tale da soddisfare le seguenti condizioni: 
a)	per far concedere l’autorizzazione al movimento al treno è necessario che gli enti interessati al movimento siano disposti e assicurati nella posizione voluta; 
b)	per rimuovere gli enti da questa posizione, occorre che il sistema di segnalamento revochi l’autorizzazione al  movimento al treno e che il treno stesso abbia recepito la revoca dell’autorizzazione al movimento e sia in condizione di rispettarla.</v>
      </c>
      <c r="E21" s="73" t="str">
        <f>VLOOKUP(C21,'2.RCF 2012 vs RCF 2a consul.'!$A$2:$C$264,3,FALSE)</f>
        <v>II collegamento di sicurezza è un vincolo d'impianto tra il sistema di segnalamento che concede l'autorizzazione al movimento ad un treno e gli enti interessati dal movimento autorizzato, tale da soddisfare le seguenti condizioni:
a) per concedere e far permanere l'autorizzazione al movimento al treno è necessario che gli enti interessati al movimento siano disposti e assicurati nella posizione voluta fino a quando non siano stati percorsi dal treno nella sua interezza;
b) per rimuovere gli enti da questa posizione prima che il treno li abbia percorsi, occorre che il sistema di segnalamento revochi l'autorizzazione al movimento al treno e che il treno stesso abbia recepito la revoca dell'autorizzazione al movimento e sia in condizione di rispettarla.</v>
      </c>
      <c r="F21" s="67"/>
      <c r="G21" s="20" t="str">
        <f>VLOOKUP(I21,'2.RCF 2012 vs RCF 2a consul.'!$O$2:$P$283,2,FALSE)</f>
        <v xml:space="preserve">Il punto è stato esteso ai convogli.
Sostituite le frasi:
- "non sia stato percorso dal convoglio nella sua interezza" con "necessario a garantire la sicurezza del movimento autorizzato";
-"prima che il convoglio lo abbia percorso" con "necessaria a garantire la sicurezza del movimento autorizzato".
per includere anche gli entim come i deviatoi laterali, richiesti in una posizione specifica per garantire la sicurezza del movimento anche se non percorsi dal convoglio.
</v>
      </c>
      <c r="H21" s="23" t="s">
        <v>52</v>
      </c>
      <c r="I21" s="23" t="str">
        <f t="shared" si="0"/>
        <v>1.2.158.4</v>
      </c>
      <c r="J21" s="23" t="str">
        <f>VLOOKUP(I21,'2.RCF 2012 vs RCF 2a consul.'!$N$2:$N$283,1,FALSE)</f>
        <v>1.2.158.4</v>
      </c>
    </row>
    <row r="22" spans="1:10" s="23" customFormat="1" ht="159.5" x14ac:dyDescent="0.35">
      <c r="A22" s="68" t="str">
        <f>'1.RCF 2a consul. con rif.europ.'!A23</f>
        <v>1.2.16</v>
      </c>
      <c r="B22" s="66" t="str">
        <f>VLOOKUP(A22,'1.RCF 2a consul. con rif.europ.'!$A$3:$B$293,2,FALSE)</f>
        <v>Due binari si dicono indipendenti fra loro quando un qualunque veicolo in circolazione su uno dei due binari non può essere inoltrato sull’altro. L’indipendenza può essere realizzata per disposizione di impianto o tramite i collegamenti di sicurezza confermati dalla concessione delle autorizzazioni al movimento.</v>
      </c>
      <c r="C22" s="70" t="str">
        <f>VLOOKUP(A22,'2.RCF 2012 vs RCF 2a consul.'!$E$2:$M$283,9,FALSE)</f>
        <v>8.11</v>
      </c>
      <c r="D22" s="70" t="str">
        <f>VLOOKUP(C22,'2.RCF 2012 vs RCF 2a consul.'!$A$2:$C$264,2,FALSE)</f>
        <v>All’interno di una località di servizio, i movimenti contemporanei di terni sono ammessi:
a)	quando i treni percorrono itinerari di per se stessi indipendenti per disposizione di impianto;
b)	quando i collegamenti di sicurezza garantiscono, con la concessione delle autorizzazioni al movimento, la completa indipendenza degli itinerari;</v>
      </c>
      <c r="E22" s="70" t="str">
        <f>VLOOKUP(C22,'2.RCF 2012 vs RCF 2a consul.'!$A$2:$C$264,3,FALSE)</f>
        <v>=</v>
      </c>
      <c r="F22" s="67"/>
      <c r="G22" s="20" t="str">
        <f>VLOOKUP(I22,'2.RCF 2012 vs RCF 2a consul.'!$O$2:$P$283,2,FALSE)</f>
        <v>Principio semplificato grazie all'introduzione della definizione di indipendenza nel nuovo punto 1.2.16 a cui la nuova formulazione del punto fa riferimento.</v>
      </c>
      <c r="H22" s="23" t="s">
        <v>54</v>
      </c>
      <c r="I22" s="23" t="str">
        <f t="shared" si="0"/>
        <v>1.2.168.11</v>
      </c>
      <c r="J22" s="23" t="str">
        <f>VLOOKUP(I22,'2.RCF 2012 vs RCF 2a consul.'!$N$2:$N$283,1,FALSE)</f>
        <v>1.2.168.11</v>
      </c>
    </row>
    <row r="23" spans="1:10" s="23" customFormat="1" ht="87" x14ac:dyDescent="0.35">
      <c r="A23" s="68" t="str">
        <f>'1.RCF 2a consul. con rif.europ.'!A24</f>
        <v>1.2.17</v>
      </c>
      <c r="B23" s="66" t="str">
        <f>VLOOKUP(A23,'1.RCF 2a consul. con rif.europ.'!$A$3:$B$293,2,FALSE)</f>
        <v>Nelle località di servizio vengono svolte le attività e funzioni necessarie per la gestione del servizio ferroviario. Esse sono delimitate da segnali denominati segnali di protezione.</v>
      </c>
      <c r="C23" s="72" t="str">
        <f>VLOOKUP(A23,'2.RCF 2012 vs RCF 2a consul.'!$E$2:$M$283,9,FALSE)</f>
        <v>2.12</v>
      </c>
      <c r="D23" s="73" t="str">
        <f>VLOOKUP(C23,'2.RCF 2012 vs RCF 2a consul.'!$A$2:$C$264,2,FALSE)</f>
        <v>Nelle località di servizio vengono svolte le attività e funzioni necessarie per la gestione del servizio ferroviario. Esse sono delimitate da segnali denominati segnali di protezione.</v>
      </c>
      <c r="E23" s="73" t="str">
        <f>VLOOKUP(C23,'2.RCF 2012 vs RCF 2a consul.'!$A$2:$C$264,3,FALSE)</f>
        <v>=</v>
      </c>
      <c r="F23" s="20" t="s">
        <v>58</v>
      </c>
      <c r="G23" s="20" t="str">
        <f>VLOOKUP(I23,'2.RCF 2012 vs RCF 2a consul.'!$O$2:$P$283,2,FALSE)</f>
        <v>punto non modificato</v>
      </c>
      <c r="H23" s="23" t="s">
        <v>56</v>
      </c>
      <c r="I23" s="23" t="str">
        <f t="shared" si="0"/>
        <v>1.2.172.12</v>
      </c>
      <c r="J23" s="23" t="str">
        <f>VLOOKUP(I23,'2.RCF 2012 vs RCF 2a consul.'!$N$2:$N$283,1,FALSE)</f>
        <v>1.2.172.12</v>
      </c>
    </row>
    <row r="24" spans="1:10" s="23" customFormat="1" ht="348" x14ac:dyDescent="0.35">
      <c r="A24" s="68" t="str">
        <f>'1.RCF 2a consul. con rif.europ.'!A25</f>
        <v>1.2.18</v>
      </c>
      <c r="B24" s="66" t="str">
        <f>VLOOKUP(A24,'1.RCF 2a consul. con rif.europ.'!$A$3:$B$293,2,FALSE)</f>
        <v>Le località di servizio possono essere:
a) stazioni: in esse possono svolgersi incroci, precedenze, cambi di binario o, nelle stazioni dalle quali si diramano più linee (stazioni di diramazione), passaggi da una linea all'altra e soste per lo svolgimento del servizio. Sono provviste di segnali denominati segnali di partenza. Nel caso in cui non vi si svolga il servizio viaggiatori o merci sono denominate posti di movimento;
b) bivi: da essi si diramano più linee;
c) posti di comunicazione: di passaggio da un binario all’altro di una stessa linea;
d) posti di passaggio tra il doppio e il semplice binario: di confluenza di linea a doppio binario in linea a semplice binario.</v>
      </c>
      <c r="C24" s="69" t="str">
        <f>VLOOKUP(A24,'2.RCF 2012 vs RCF 2a consul.'!$E$2:$M$283,9,FALSE)</f>
        <v>2.13</v>
      </c>
      <c r="D24" s="70" t="str">
        <f>VLOOKUP(C24,'2.RCF 2012 vs RCF 2a consul.'!$A$2:$C$264,2,FALSE)</f>
        <v>Le località di servizio possono essere:
a)	stazioni: in esse possono svolgersi incroci, precedenze, cambi di binario o, nelle stazioni dalle quali si diramano più linee (stazioni di diramazione), passaggi da una linea all’altra,  e soste per lo svolgimento del servizio. Sono provviste di segnali denominati segnali di partenza. Nel caso in cui non vi si svolga il servizio viaggiatori o merci sono denominate posti di movimento;
b)	bivi:  da essi si diramano più linee;
c)	posti di comunicazione: di passaggio da un binario all’altro di una stessa linea;
d)	posti di passaggio tra il doppio e il semplice binario: di confluenza di linea a doppio binario in linea a semplice binario;
e)	posti di blocco intermedi: atti al distanziamento dei treni.</v>
      </c>
      <c r="E24" s="70" t="str">
        <f>VLOOKUP(C24,'2.RCF 2012 vs RCF 2a consul.'!$A$2:$C$264,3,FALSE)</f>
        <v>=</v>
      </c>
      <c r="F24" s="20" t="s">
        <v>58</v>
      </c>
      <c r="G24" s="20" t="str">
        <f>VLOOKUP(I24,'2.RCF 2012 vs RCF 2a consul.'!$O$2:$P$283,2,FALSE)</f>
        <v>L'alinea e) del punto 2.13 del RCF 2012 è stato spostato al punto 1.2.22 in quanto si tratta di un posto caratteristico della linea.</v>
      </c>
      <c r="H24" s="23" t="s">
        <v>59</v>
      </c>
      <c r="I24" s="23" t="str">
        <f t="shared" si="0"/>
        <v>1.2.182.13</v>
      </c>
      <c r="J24" s="23" t="str">
        <f>VLOOKUP(I24,'2.RCF 2012 vs RCF 2a consul.'!$N$2:$N$283,1,FALSE)</f>
        <v>1.2.182.13</v>
      </c>
    </row>
    <row r="25" spans="1:10" s="23" customFormat="1" ht="43.5" x14ac:dyDescent="0.35">
      <c r="A25" s="68" t="str">
        <f>'1.RCF 2a consul. con rif.europ.'!A26</f>
        <v>1.2.19</v>
      </c>
      <c r="B25" s="66" t="str">
        <f>VLOOKUP(A25,'1.RCF 2a consul. con rif.europ.'!$A$3:$B$293,2,FALSE)</f>
        <v>Le località di servizio possono essere dotate di più segnali di protezione e di partenza.</v>
      </c>
      <c r="C25" s="72" t="str">
        <f>VLOOKUP(A25,'2.RCF 2012 vs RCF 2a consul.'!$E$2:$M$283,9,FALSE)</f>
        <v>2.14</v>
      </c>
      <c r="D25" s="73" t="str">
        <f>VLOOKUP(C25,'2.RCF 2012 vs RCF 2a consul.'!$A$2:$C$264,2,FALSE)</f>
        <v>Le località di servizio possono essere dotate di più segnali di protezione e di partenza.</v>
      </c>
      <c r="E25" s="73" t="str">
        <f>VLOOKUP(C25,'2.RCF 2012 vs RCF 2a consul.'!$A$2:$C$264,3,FALSE)</f>
        <v>=</v>
      </c>
      <c r="F25" s="67"/>
      <c r="G25" s="20" t="str">
        <f>VLOOKUP(I25,'2.RCF 2012 vs RCF 2a consul.'!$O$2:$P$283,2,FALSE)</f>
        <v>punto non modificato</v>
      </c>
      <c r="H25" s="23" t="s">
        <v>61</v>
      </c>
      <c r="I25" s="23" t="str">
        <f t="shared" si="0"/>
        <v>1.2.192.14</v>
      </c>
      <c r="J25" s="23" t="str">
        <f>VLOOKUP(I25,'2.RCF 2012 vs RCF 2a consul.'!$N$2:$N$283,1,FALSE)</f>
        <v>1.2.192.14</v>
      </c>
    </row>
    <row r="26" spans="1:10" s="23" customFormat="1" ht="261" x14ac:dyDescent="0.35">
      <c r="A26" s="68" t="str">
        <f>'1.RCF 2a consul. con rif.europ.'!A27</f>
        <v>1.2.20</v>
      </c>
      <c r="B26" s="66" t="str">
        <f>VLOOKUP(A26,'1.RCF 2a consul. con rif.europ.'!$A$3:$B$293,2,FALSE)</f>
        <v>Nell'ambito delle stazioni: 
a) I binari utilizzati per l’arrivo, la partenza e il transito dei treni sono denominati binari di circolazione;
b) I binari non adibiti alla circolazione dei treni sono denominati binari secondari;
c) I binari di circolazione che costituiscono la diretta prosecuzione delle linee nell'ambito della stazione, utilizzati normalmente per il transito dei treni senza fermata, sono denominati binari di corsa;
d) Il binario di ricevimento o di stazionamento è il tratto di binario di circolazione delimitato da due deviatoi estremi o da uno deviatoio ed un paraurti sul quale il treno espleta il servizio in stazione;
e) Un fascio di binari è  un gruppo di più binari, tra di loro collegati da deviatoi, che convergono verso uno o più binari di circolazione o secondari.</v>
      </c>
      <c r="C26" s="69" t="str">
        <f>VLOOKUP(A26,'2.RCF 2012 vs RCF 2a consul.'!$E$2:$M$283,9,FALSE)</f>
        <v>2.15</v>
      </c>
      <c r="D26" s="70" t="str">
        <f>VLOOKUP(C26,'2.RCF 2012 vs RCF 2a consul.'!$A$2:$C$264,2,FALSE)</f>
        <v>Nell'ambito delle stazioni, i binari utilizzati per l’arrivo, la partenza e il transito dei treni sono denominati binari di circolazione; i binari non adibiti alla circolazione dei treni sono denominati binari secondari. I binari di circolazione che costituiscono la diretta prosecuzione delle linee nell'ambito della stazione, utilizzati normalmente per il transito dei treni senza fermata, sono denominati binari di corsa. 
Il binario di ricevimento o di stazionamento è il tratto di binario di circolazione delimitato da due deviatoi estremi o da un deviatoio ed un paraurti sul quale il treno espleta il servizio in stazione.</v>
      </c>
      <c r="E26" s="70" t="str">
        <f>VLOOKUP(C26,'2.RCF 2012 vs RCF 2a consul.'!$A$2:$C$264,3,FALSE)</f>
        <v>Nell'ambito delle stazioni, i binari utilizzati per l’arrivo, la partenza e il transito dei treni sono denominati binari di circolazione; i binari non adibiti alla circolazione dei treni sono denominati binari secondari.
I binari di circolazione che costituiscono la diretta prosecuzione delle linee nell'ambito della stazione, utilizzati normalmente per il transito dei treni senza fermata, sono denominati binari di corsa. 
Il binario di ricevimento o di stazionamento è il tratto di binario di circolazione delimitato da due deviatoi estremi o da uno deviatoio ed un paraurti sul quale il treno espleta il servizio in stazione.
Un fascio di binari è costituito da un gruppo di più binari, tra di loro collegati da scambi, che convergono verso uno o più binari di circolazione o secondari.
Una stazione è costituita da almeno un fascio di binari.</v>
      </c>
      <c r="F26" s="20" t="s">
        <v>65</v>
      </c>
      <c r="G26" s="20" t="str">
        <f>VLOOKUP(I26,'2.RCF 2012 vs RCF 2a consul.'!$O$2:$P$283,2,FALSE)</f>
        <v xml:space="preserve">Eliminata da definizione di stazione costituita da almeno un fascio di binari </v>
      </c>
      <c r="H26" s="23" t="s">
        <v>63</v>
      </c>
      <c r="I26" s="23" t="str">
        <f t="shared" si="0"/>
        <v>1.2.202.15</v>
      </c>
      <c r="J26" s="23" t="str">
        <f>VLOOKUP(I26,'2.RCF 2012 vs RCF 2a consul.'!$N$2:$N$283,1,FALSE)</f>
        <v>1.2.202.15</v>
      </c>
    </row>
    <row r="27" spans="1:10" s="23" customFormat="1" ht="87" x14ac:dyDescent="0.35">
      <c r="A27" s="68" t="str">
        <f>'1.RCF 2a consul. con rif.europ.'!A28</f>
        <v>1.2.21</v>
      </c>
      <c r="B27" s="66" t="str">
        <f>VLOOKUP(A27,'1.RCF 2a consul. con rif.europ.'!$A$3:$B$293,2,FALSE)</f>
        <v>Un tratto di binario privo di dispositivi di armamento, compreso tra due località di servizio limitrofe, è denominato piena linea o  binario di linea.</v>
      </c>
      <c r="C27" s="74"/>
      <c r="D27" s="75"/>
      <c r="E27" s="75"/>
      <c r="F27" s="20" t="s">
        <v>68</v>
      </c>
      <c r="G27" s="20" t="str">
        <f>VLOOKUP(I27,'2.RCF 2012 vs RCF 2a consul.'!$O$2:$P$283,2,FALSE)</f>
        <v>introdotta la definizione di piena linea o binario di linea in conformità a quella presente nelle STI REG UE 2014/1299 Appendice S tabella 48 e REG. UE 2016/919 ERTMS/ETCS Glossary of terms and abbreviation.</v>
      </c>
      <c r="H27" s="23" t="s">
        <v>66</v>
      </c>
      <c r="I27" s="23" t="str">
        <f t="shared" si="0"/>
        <v>1.2.21</v>
      </c>
      <c r="J27" s="23" t="str">
        <f>VLOOKUP(I27,'2.RCF 2012 vs RCF 2a consul.'!$N$2:$N$283,1,FALSE)</f>
        <v>1.2.21</v>
      </c>
    </row>
    <row r="28" spans="1:10" s="23" customFormat="1" ht="174" x14ac:dyDescent="0.35">
      <c r="A28" s="68" t="str">
        <f>'1.RCF 2a consul. con rif.europ.'!A29</f>
        <v>1.2.22</v>
      </c>
      <c r="B28" s="66" t="str">
        <f>VLOOKUP(A28,'1.RCF 2a consul. con rif.europ.'!$A$3:$B$293,2,FALSE)</f>
        <v>In piena linea possono essere presenti postazioni fisse o temporanee per lo svolgimento di attività con impatto sulla sicurezza della circolazione: 
a) posti di blocco intermedi atti al distanziamento dei treni;
b) posti fissi per la custodia dei passaggi a livello presenziati;
c) posti di manovra dei deviatoi in linea;
d) posti fissi di vigilanza dell'infrastruttura;
e) cantieri di lavoro (nucleo di lavoro operante per un determinato periodo di tempo sui binari in esercizio).</v>
      </c>
      <c r="C28" s="69" t="str">
        <f>VLOOKUP(A28,'2.RCF 2012 vs RCF 2a consul.'!$E$2:$M$283,9,FALSE)</f>
        <v>2.16</v>
      </c>
      <c r="D28" s="70" t="str">
        <f>VLOOKUP(C28,'2.RCF 2012 vs RCF 2a consul.'!$A$2:$C$264,2,FALSE)</f>
        <v>In linea possono essere presenti postazioni fisse o temporanee per lo svolgimento di attività con impatto sulla sicurezza della circolazione: i posti fissi per la custodia dei passaggi a livello presenziati, i posti di manovra dei deviatoi in linea, i posti fissi di vigilanza dell’infrastruttura, nonché i cantieri di lavoro (nucleo di lavoro operante per un determinato periodo di tempo sui binari in esercizio).</v>
      </c>
      <c r="E28" s="70" t="str">
        <f>VLOOKUP(C28,'2.RCF 2012 vs RCF 2a consul.'!$A$2:$C$264,3,FALSE)</f>
        <v>=</v>
      </c>
      <c r="F28" s="67"/>
      <c r="G28" s="20" t="str">
        <f>VLOOKUP(I28,'2.RCF 2012 vs RCF 2a consul.'!$O$2:$P$283,2,FALSE)</f>
        <v xml:space="preserve">Aggiunto piena (linea) per coerenza con il punto precedente; inserito all'alinea a) posti di blocco intermedi. 
</v>
      </c>
      <c r="H28" s="23" t="s">
        <v>69</v>
      </c>
      <c r="I28" s="23" t="str">
        <f t="shared" si="0"/>
        <v>1.2.222.16</v>
      </c>
      <c r="J28" s="23" t="str">
        <f>VLOOKUP(I28,'2.RCF 2012 vs RCF 2a consul.'!$N$2:$N$283,1,FALSE)</f>
        <v>1.2.222.16</v>
      </c>
    </row>
    <row r="29" spans="1:10" s="23" customFormat="1" ht="58" x14ac:dyDescent="0.35">
      <c r="A29" s="68" t="str">
        <f>'1.RCF 2a consul. con rif.europ.'!A30</f>
        <v>1.2.23</v>
      </c>
      <c r="B29" s="66" t="str">
        <f>VLOOKUP(A29,'1.RCF 2a consul. con rif.europ.'!$A$3:$B$293,2,FALSE)</f>
        <v>I posti di esodo (PdE) sono impianti nei quali è possibile per le persone evacuare l’infrastruttura ferroviaria in caso di emergenza.</v>
      </c>
      <c r="C29" s="72" t="str">
        <f>VLOOKUP(A29,'2.RCF 2012 vs RCF 2a consul.'!$E$2:$M$283,9,FALSE)</f>
        <v>2.17</v>
      </c>
      <c r="D29" s="73" t="str">
        <f>VLOOKUP(C29,'2.RCF 2012 vs RCF 2a consul.'!$A$2:$C$264,2,FALSE)</f>
        <v>I posti di esodo (PdE) sono impianti nei quali è possibile evacuare l’infrastruttura ferroviaria in caso di emergenza.</v>
      </c>
      <c r="E29" s="73" t="str">
        <f>VLOOKUP(C29,'2.RCF 2012 vs RCF 2a consul.'!$A$2:$C$264,3,FALSE)</f>
        <v>=</v>
      </c>
      <c r="F29" s="20" t="s">
        <v>73</v>
      </c>
      <c r="G29" s="20" t="str">
        <f>VLOOKUP(I29,'2.RCF 2012 vs RCF 2a consul.'!$O$2:$P$283,2,FALSE)</f>
        <v>sottolineato che le persone possono evacuare l'infrastruttura</v>
      </c>
      <c r="H29" s="23" t="s">
        <v>71</v>
      </c>
      <c r="I29" s="23" t="str">
        <f t="shared" si="0"/>
        <v>1.2.232.17</v>
      </c>
      <c r="J29" s="23" t="str">
        <f>VLOOKUP(I29,'2.RCF 2012 vs RCF 2a consul.'!$N$2:$N$283,1,FALSE)</f>
        <v>1.2.232.17</v>
      </c>
    </row>
    <row r="30" spans="1:10" s="23" customFormat="1" ht="72.5" x14ac:dyDescent="0.35">
      <c r="A30" s="68" t="str">
        <f>'1.RCF 2a consul. con rif.europ.'!A31</f>
        <v>1.2.24</v>
      </c>
      <c r="B30" s="66" t="str">
        <f>VLOOKUP(A30,'1.RCF 2a consul. con rif.europ.'!$A$3:$B$293,2,FALSE)</f>
        <v>Le fermate sono impianti appositamente attrezzati per la salita e la discesa dei viaggiatori dai treni. Esse possono essere ubicate nelle località di servizio o in piena linea.</v>
      </c>
      <c r="C30" s="72" t="str">
        <f>VLOOKUP(A30,'2.RCF 2012 vs RCF 2a consul.'!$E$2:$M$283,9,FALSE)</f>
        <v>2.18</v>
      </c>
      <c r="D30" s="73" t="str">
        <f>VLOOKUP(C30,'2.RCF 2012 vs RCF 2a consul.'!$A$2:$C$264,2,FALSE)</f>
        <v>Le fermate sono impianti appositamente attrezzati per la salita e la discesa dei viaggiatori dai treni. Esse possono essere ubicate nelle località di servizio o in linea.</v>
      </c>
      <c r="E30" s="73" t="str">
        <f>VLOOKUP(C30,'2.RCF 2012 vs RCF 2a consul.'!$A$2:$C$264,3,FALSE)</f>
        <v>=</v>
      </c>
      <c r="F30" s="20" t="s">
        <v>76</v>
      </c>
      <c r="G30" s="20" t="str">
        <f>VLOOKUP(I30,'2.RCF 2012 vs RCF 2a consul.'!$O$2:$P$283,2,FALSE)</f>
        <v>sostituita linea con piena linea per omogeneità con i punti precedenti</v>
      </c>
      <c r="H30" s="23" t="s">
        <v>74</v>
      </c>
      <c r="I30" s="23" t="str">
        <f t="shared" si="0"/>
        <v>1.2.242.18</v>
      </c>
      <c r="J30" s="23" t="str">
        <f>VLOOKUP(I30,'2.RCF 2012 vs RCF 2a consul.'!$N$2:$N$283,1,FALSE)</f>
        <v>1.2.242.18</v>
      </c>
    </row>
    <row r="31" spans="1:10" s="23" customFormat="1" ht="261" x14ac:dyDescent="0.35">
      <c r="A31" s="68" t="str">
        <f>'1.RCF 2a consul. con rif.europ.'!A32</f>
        <v>1.2.25</v>
      </c>
      <c r="B31" s="66" t="str">
        <f>VLOOKUP(A31,'1.RCF 2a consul. con rif.europ.'!$A$3:$B$293,2,FALSE)</f>
        <v>L’infrastruttura ferroviaria dispone di funzioni per il rilevamento di circostanze che possano pregiudicare la sicurezza della circolazione, quali:
a) anormalità dell'infrastruttura;
b) eventi naturali;
c) anormalità ai veicoli ferroviari;
d) eventi accidentali causati da terzi.
I punti di rilevamento sono stabiliti tenendo conto delle caratteristiche della linea, della presenza di punti più sensibili alle suddette anormalità, della caratteristiche dei treni ammessi a circolare su di essa e della eventuale adozione di ulteriori provvedimenti cautelativi.</v>
      </c>
      <c r="C31" s="69" t="str">
        <f>VLOOKUP(A31,'2.RCF 2012 vs RCF 2a consul.'!$E$2:$M$283,9,FALSE)</f>
        <v>2.19</v>
      </c>
      <c r="D31" s="70" t="str">
        <f>VLOOKUP(C31,'2.RCF 2012 vs RCF 2a consul.'!$A$2:$C$264,2,FALSE)</f>
        <v xml:space="preserve">Sull’infrastruttura ferroviaria deve essere installato il sistema di rilevamento automatico di anomalo riscaldamento delle boccole e di anomala frenatura degli assi dei treni ammessi a circolarvi (sistema RTB); in alcuni casi essi provocano, oltre alla segnalazione dell’anormalità, anche l’arresto del treno. </v>
      </c>
      <c r="E31" s="70" t="str">
        <f>VLOOKUP(C31,'2.RCF 2012 vs RCF 2a consul.'!$A$2:$C$264,3,FALSE)</f>
        <v>Sull’infrastruttura ferroviaria devono essere adottati, secondo i criteri di cui al punto 4.2, sistemi di rilevamento automatico di:
- anormalità dell'infrastruttura;
- eventi naturali; 
- anormalità ai veicoli ferroviari  (anomalo riscaldamento delle boccole, anomala frenatura degli assi dei treni, peso mal ripartito o eccedente i limiti ammessi, presenza di un incendio, perdite di gas, carichi sporgenti o spostati ecc.), 
che possano pregiudicare la sicurezza della circolazione.
Tali sistemi devono segnalare l'anormalità e, in funzione delle possibili conseguenze, imporre, per quanto praticabile automaticamente, le restrizioni di circolazione idonee a garantire la sicurezza.
L'ubicazione delle apparecchiature di rilevamento fisse e l'utilizzazione di quelle mobili deve essere stabilita tenendo conto delle caratteristiche della linea, della presenza di punti più sensibili alle suddette anormalità, della caratteristiche dei treni ammessi a circolare su di essa e della presenza o meno di ulteriori provvedimenti cautelativi.</v>
      </c>
      <c r="F31" s="20" t="s">
        <v>79</v>
      </c>
      <c r="G31" s="20" t="str">
        <f>VLOOKUP(I31,'2.RCF 2012 vs RCF 2a consul.'!$O$2:$P$283,2,FALSE)</f>
        <v xml:space="preserve">la parte prescrittiva è inglobata nella lettera d) del 3.1.1 inserito l'alinea d)
</v>
      </c>
      <c r="H31" s="23" t="s">
        <v>77</v>
      </c>
      <c r="I31" s="23" t="str">
        <f t="shared" si="0"/>
        <v>1.2.252.19</v>
      </c>
      <c r="J31" s="23" t="str">
        <f>VLOOKUP(I31,'2.RCF 2012 vs RCF 2a consul.'!$N$2:$N$283,1,FALSE)</f>
        <v>1.2.252.19</v>
      </c>
    </row>
    <row r="32" spans="1:10" s="23" customFormat="1" ht="246.5" x14ac:dyDescent="0.35">
      <c r="A32" s="68" t="str">
        <f>'1.RCF 2a consul. con rif.europ.'!A33</f>
        <v>1.2.26</v>
      </c>
      <c r="B32" s="66" t="str">
        <f>VLOOKUP(A32,'1.RCF 2a consul. con rif.europ.'!$A$3:$B$293,2,FALSE)</f>
        <v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sono riportati nelle Disposizioni di Esercizio delle Linee e degli Impianti. </v>
      </c>
      <c r="C32" s="69" t="str">
        <f>VLOOKUP(A32,'2.RCF 2012 vs RCF 2a consul.'!$E$2:$M$283,9,FALSE)</f>
        <v>2.20</v>
      </c>
      <c r="D32" s="70" t="str">
        <f>VLOOKUP(C32,'2.RCF 2012 vs RCF 2a consul.'!$A$2:$C$264,2,FALSE)</f>
        <v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devono  essere riportati nelle Disposizioni di Esercizio delle Linee (DEL). Il personale che svolge attività connesse con la sicurezza durante il servizio deve essere in possesso delle informazioni riportate nelle DEL necessarie alle specifiche mansioni svolte. </v>
      </c>
      <c r="E32" s="70" t="str">
        <f>VLOOKUP(C32,'2.RCF 2012 vs RCF 2a consul.'!$A$2:$C$264,3,FALSE)</f>
        <v>=</v>
      </c>
      <c r="F32" s="20" t="s">
        <v>82</v>
      </c>
      <c r="G32" s="20" t="str">
        <f>VLOOKUP(I32,'2.RCF 2012 vs RCF 2a consul.'!$O$2:$P$283,2,FALSE)</f>
        <v>sostituite DEL con Disposizioni di Esercizio delle Linee e degli Impianti. La parte relativa al personale è inserita al punto 2.2.5</v>
      </c>
      <c r="H32" s="23" t="s">
        <v>80</v>
      </c>
      <c r="I32" s="23" t="str">
        <f t="shared" si="0"/>
        <v>1.2.262.20</v>
      </c>
      <c r="J32" s="23" t="str">
        <f>VLOOKUP(I32,'2.RCF 2012 vs RCF 2a consul.'!$N$2:$N$283,1,FALSE)</f>
        <v>1.2.262.20</v>
      </c>
    </row>
    <row r="33" spans="1:10" s="23" customFormat="1" x14ac:dyDescent="0.35">
      <c r="A33" s="65" t="str">
        <f>'1.RCF 2a consul. con rif.europ.'!A34</f>
        <v>1.3</v>
      </c>
      <c r="B33" s="66" t="str">
        <f>VLOOKUP(A33,'1.RCF 2a consul. con rif.europ.'!$A$3:$B$293,2,FALSE)</f>
        <v xml:space="preserve">DEFINIZIONI E DESCRIZIONI: VEICOLI FERROVIARI. </v>
      </c>
      <c r="C33" s="19"/>
      <c r="D33" s="20"/>
      <c r="E33" s="20"/>
      <c r="F33" s="67"/>
      <c r="G33" s="20"/>
      <c r="H33" s="23" t="s">
        <v>83</v>
      </c>
      <c r="I33" s="23" t="str">
        <f t="shared" si="0"/>
        <v>1.3</v>
      </c>
      <c r="J33" s="23" t="e">
        <f>VLOOKUP(I33,'2.RCF 2012 vs RCF 2a consul.'!$N$2:$N$283,1,FALSE)</f>
        <v>#N/A</v>
      </c>
    </row>
    <row r="34" spans="1:10" s="23" customFormat="1" ht="406" x14ac:dyDescent="0.35">
      <c r="A34" s="142" t="str">
        <f>'1.RCF 2a consul. con rif.europ.'!A35</f>
        <v>1.3.1</v>
      </c>
      <c r="B34" s="143" t="str">
        <f>VLOOKUP(A34,'1.RCF 2a consul. con rif.europ.'!$A$3:$B$293,2,FALSE)</f>
        <v>Un veicolo ferroviario è dotato di:
a) dispositivi di frenatura che consentono di frenare e sfrenare il veicolo e di trasmettere il comando dell’azione frenante ai veicoli collegati. Alcuni veicoli sono provvisti dei soli dispositivi per la trasmissione del comando dell’azione frenante ai veicoli collegati;
b) dispositivi di aggancio e di repulsione che consentono di collegare il veicolo ad altri veicoli mantenendo le necessarie distanze tra essi e di trasmettere lo sforzo di trazione.
I veicoli possono essere provvisti anche di dispositivi per la loro immobilizzazione, indipendenti dai dispositivi di frenatura di cui sopra.
I veicoli adibiti al servizio viaggiatori o comunque presenziabili sono dotati di dispositivi che consentono a chi è presente sui veicoli di segnalare in cabina di guida un'emergenza.</v>
      </c>
      <c r="C34" s="69" t="str">
        <f>VLOOKUP(A34,'2.RCF 2012 vs RCF 2a consul.'!$E$2:$M$283,9,FALSE)</f>
        <v>3.1</v>
      </c>
      <c r="D34" s="70" t="str">
        <f>VLOOKUP(C34,'2.RCF 2012 vs RCF 2a consul.'!$A$2:$C$264,2,FALSE)</f>
        <v>Un veicolo ferroviario, per poter circolare su un’infrastruttura ferroviaria, deve essere provvisto delle necessarie autorizzazioni e dotato di: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v>
      </c>
      <c r="E34" s="70" t="str">
        <f>VLOOKUP(C34,'2.RCF 2012 vs RCF 2a consul.'!$A$2:$C$264,3,FALSE)</f>
        <v>Un veicolo ferroviario, per poter circolare su un'infrastruttura ferroviaria, deve essere provvisto delle necessarie autorizzazioni e dotato di :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
I dispositivi di bordo che si interfacciano coi corrispondenti dispositivi installati a terra devono essere compatibili con questi ultimi e supportare le funzioni di sicurezza da essi rese disponibili.</v>
      </c>
      <c r="F34" s="20" t="s">
        <v>87</v>
      </c>
      <c r="G34" s="20" t="str">
        <f>VLOOKUP(I34,'2.RCF 2012 vs RCF 2a consul.'!$O$2:$P$283,2,FALSE)</f>
        <v>Il principio è stato generalizzato introducendo il riferimento agli standard tecnici e di sicurezza applicabili e togliendo i riferimenti a specifici dispositivi. Per il principio di compatibilità tra terra e bordo vedi 3.1.3</v>
      </c>
      <c r="H34" s="23" t="s">
        <v>85</v>
      </c>
      <c r="I34" s="23" t="str">
        <f t="shared" si="0"/>
        <v>1.3.13.1</v>
      </c>
      <c r="J34" s="23" t="str">
        <f>VLOOKUP(I34,'2.RCF 2012 vs RCF 2a consul.'!$N$2:$N$283,1,FALSE)</f>
        <v>1.3.13.1</v>
      </c>
    </row>
    <row r="35" spans="1:10" s="23" customFormat="1" ht="145" x14ac:dyDescent="0.35">
      <c r="A35" s="140"/>
      <c r="B35" s="138" t="e">
        <f>VLOOKUP(A35,'1.RCF 2a consul. con rif.europ.'!$A$3:$B$293,2,FALSE)</f>
        <v>#N/A</v>
      </c>
      <c r="C35" s="69" t="str">
        <f>+'2.RCF 2012 vs RCF 2a consul.'!A53</f>
        <v>3.8</v>
      </c>
      <c r="D35" s="70" t="str">
        <f>VLOOKUP(C35,'2.RCF 2012 vs RCF 2a consul.'!$A$2:$C$264,2,FALSE)</f>
        <v>Un convoglio è un complesso di uno o più veicoli ferroviari, con almeno una unità di trazione, dotato di sistema di frenatura e cabina di guida e atto a svolgere un determinato servizio ferroviario (trasporto di persone o merci, manutenzione dell’infrastruttura, soccorso ad altri convogli, movimentazione di veicoli).</v>
      </c>
      <c r="E35" s="70" t="str">
        <f>VLOOKUP(C35,'2.RCF 2012 vs RCF 2a consul.'!$A$2:$C$264,3,FALSE)</f>
        <v>=</v>
      </c>
      <c r="F35" s="20"/>
      <c r="G35" s="20" t="str">
        <f>VLOOKUP(I35,'2.RCF 2012 vs RCF 2a consul.'!$O$2:$P$283,2,FALSE)</f>
        <v>Eliminato il riferimento alle dotazioni del sistema di frenatura ed alla cabina di guida perché presenti il primo al punto 1.3.1 e il secondo al 2.5.2.</v>
      </c>
      <c r="H35" s="23" t="s">
        <v>85</v>
      </c>
      <c r="I35" s="23" t="str">
        <f t="shared" si="0"/>
        <v>1.3.13.8</v>
      </c>
      <c r="J35" s="23" t="str">
        <f>VLOOKUP(I35,'2.RCF 2012 vs RCF 2a consul.'!$N$2:$N$283,1,FALSE)</f>
        <v>1.3.13.8</v>
      </c>
    </row>
    <row r="36" spans="1:10" s="23" customFormat="1" ht="145" x14ac:dyDescent="0.35">
      <c r="A36" s="68" t="str">
        <f>'1.RCF 2a consul. con rif.europ.'!A36</f>
        <v>1.3.2</v>
      </c>
      <c r="B36" s="66" t="str">
        <f>VLOOKUP(A36,'1.RCF 2a consul. con rif.europ.'!$A$3:$B$293,2,FALSE)</f>
        <v>Le funzioni di allarme di bordo rilevano e segnalano al personale le anormalità dei veicoli che possono pregiudicare la sicurezza della circolazione ferroviaria.</v>
      </c>
      <c r="C36" s="69" t="str">
        <f>VLOOKUP(A36,'2.RCF 2012 vs RCF 2a consul.'!$E$2:$M$283,9,FALSE)</f>
        <v>3.5</v>
      </c>
      <c r="D36" s="70" t="str">
        <f>VLOOKUP(C36,'2.RCF 2012 vs RCF 2a consul.'!$A$2:$C$264,2,FALSE)</f>
        <v>I veicoli ammessi a circolare a velocità massima uguale o superiore a 250 km/h devono essere dotati di dispositivi che segnalino in cabina di guida un anomalo comportamento  delle boccole o  l’anomala frenatura delle ruote, determinando, quando necessario in relazione al tipo di anomalia rilevata, l’arresto del treno.</v>
      </c>
      <c r="E36" s="70" t="str">
        <f>VLOOKUP(C36,'2.RCF 2012 vs RCF 2a consul.'!$A$2:$C$264,3,FALSE)</f>
        <v>I veicoli devono essere dotati, secondo i criteri di cui al punto 4.2, di dispositivi che segnalino in cabina di guida un anomalo comportamento delle boccole, l’anomala frenatura delle ruote e altre anormalità riguardanti i parametri del veicolo rilevanti per la sicurezza (es. peso mal ripartito o eccedente i limiti ammessi, presenza di un incendio, perdite di gas, carichi sporgenti o spostati). Tali sistemi devono imporre automaticamente le restrizioni più idonee a garantire la sicurezza in relazione al tipo di anomalia rilevata.</v>
      </c>
      <c r="F36" s="20" t="s">
        <v>90</v>
      </c>
      <c r="G36" s="20" t="str">
        <f>VLOOKUP(I36,'2.RCF 2012 vs RCF 2a consul.'!$O$2:$P$283,2,FALSE)</f>
        <v>Eliminata la parte prescrittiva perché non coerente con la sezione inerente le descrizioni e semplificato eliminando i dettagli. 
Parte prescrittiva contenuta nel 3.1.1</v>
      </c>
      <c r="H36" s="23" t="s">
        <v>88</v>
      </c>
      <c r="I36" s="23" t="str">
        <f t="shared" si="0"/>
        <v>1.3.23.5</v>
      </c>
      <c r="J36" s="23" t="str">
        <f>VLOOKUP(I36,'2.RCF 2012 vs RCF 2a consul.'!$N$2:$N$283,1,FALSE)</f>
        <v>1.3.23.5</v>
      </c>
    </row>
    <row r="37" spans="1:10" s="23" customFormat="1" ht="72.5" x14ac:dyDescent="0.35">
      <c r="A37" s="68" t="str">
        <f>'1.RCF 2a consul. con rif.europ.'!A37</f>
        <v>1.3.3</v>
      </c>
      <c r="B37" s="66" t="str">
        <f>VLOOKUP(A37,'1.RCF 2a consul. con rif.europ.'!$A$3:$B$293,2,FALSE)</f>
        <v>I veicoli dotati di apparato motore sono definiti unità di trazione.</v>
      </c>
      <c r="C37" s="72" t="str">
        <f>VLOOKUP(A37,'2.RCF 2012 vs RCF 2a consul.'!$E$2:$M$283,9,FALSE)</f>
        <v>3.6</v>
      </c>
      <c r="D37" s="73" t="str">
        <f>VLOOKUP(C37,'2.RCF 2012 vs RCF 2a consul.'!$A$2:$C$264,2,FALSE)</f>
        <v>I veicoli dotati di apparato motore sono definiti unità di trazione.</v>
      </c>
      <c r="E37" s="73" t="str">
        <f>VLOOKUP(C37,'2.RCF 2012 vs RCF 2a consul.'!$A$2:$C$264,3,FALSE)</f>
        <v>=</v>
      </c>
      <c r="F37" s="20" t="s">
        <v>93</v>
      </c>
      <c r="G37" s="20" t="str">
        <f>VLOOKUP(I37,'2.RCF 2012 vs RCF 2a consul.'!$O$2:$P$283,2,FALSE)</f>
        <v>punto non modificato</v>
      </c>
      <c r="H37" s="23" t="s">
        <v>91</v>
      </c>
      <c r="I37" s="23" t="str">
        <f t="shared" si="0"/>
        <v>1.3.33.6</v>
      </c>
      <c r="J37" s="23" t="str">
        <f>VLOOKUP(I37,'2.RCF 2012 vs RCF 2a consul.'!$N$2:$N$283,1,FALSE)</f>
        <v>1.3.33.6</v>
      </c>
    </row>
    <row r="38" spans="1:10" s="23" customFormat="1" ht="203" x14ac:dyDescent="0.35">
      <c r="A38" s="68" t="str">
        <f>'1.RCF 2a consul. con rif.europ.'!A38</f>
        <v>1.3.4</v>
      </c>
      <c r="B38" s="66" t="str">
        <f>VLOOKUP(A38,'1.RCF 2a consul. con rif.europ.'!$A$3:$B$293,2,FALSE)</f>
        <v xml:space="preserve">I parametri e le caratteristiche di ogni veicolo, circolante isolato o accoppiato ad altri veicoli, rilevanti per la sicurezza della circolazione e le eventuali procedure da rispettare, sono riportati per ciascun veicolo nelle relative Disposizioni e Prescrizioni di esercizio. </v>
      </c>
      <c r="C38" s="69" t="str">
        <f>VLOOKUP(A38,'2.RCF 2012 vs RCF 2a consul.'!$E$2:$M$283,9,FALSE)</f>
        <v>3.7</v>
      </c>
      <c r="D38" s="70" t="str">
        <f>VLOOKUP(C38,'2.RCF 2012 vs RCF 2a consul.'!$A$2:$C$264,2,FALSE)</f>
        <v xml:space="preserve">I parametri e le caratteristiche di ogni veicolo, circolante isolato o accoppiato ad altri veicoli, rilevanti per la sicurezza della circolazione e le eventuali procedure da rispettare, devono essere riportati per ciascun veicolo nelle Disposizioni Particolari di Circolazione (DPC) ad esso relative. Il personale che svolge attività connesse con la sicurezza deve essere in possesso delle informazioni riportate nelle DPC necessarie alle specifiche mansioni svolte. </v>
      </c>
      <c r="E38" s="70" t="str">
        <f>VLOOKUP(C38,'2.RCF 2012 vs RCF 2a consul.'!$A$2:$C$264,3,FALSE)</f>
        <v>=</v>
      </c>
      <c r="F38" s="20" t="s">
        <v>96</v>
      </c>
      <c r="G38" s="20" t="str">
        <f>VLOOKUP(I38,'2.RCF 2012 vs RCF 2a consul.'!$O$2:$P$283,2,FALSE)</f>
        <v>Eliminato il riferimento alle DPC. La parte relativa al possesso delle informazioni da parte del personale è stata spostata nel punto 2.2.5.</v>
      </c>
      <c r="H38" s="23" t="s">
        <v>94</v>
      </c>
      <c r="I38" s="23" t="str">
        <f t="shared" si="0"/>
        <v>1.3.43.7</v>
      </c>
      <c r="J38" s="23" t="str">
        <f>VLOOKUP(I38,'2.RCF 2012 vs RCF 2a consul.'!$N$2:$N$283,1,FALSE)</f>
        <v>1.3.43.7</v>
      </c>
    </row>
    <row r="39" spans="1:10" s="23" customFormat="1" ht="203" x14ac:dyDescent="0.35">
      <c r="A39" s="68" t="str">
        <f>'1.RCF 2a consul. con rif.europ.'!A39</f>
        <v>1.3.5</v>
      </c>
      <c r="B39" s="66" t="str">
        <f>VLOOKUP(A39,'1.RCF 2a consul. con rif.europ.'!$A$3:$B$293,2,FALSE)</f>
        <v>Un veicolo o un gruppo di veicoli fermo si dice:
a) "immobilizzato" quando gli è impedito qualsiasi movimento;
b) "immobilizzato permanentemente" quando è immobilizzato per un periodo di tempo indeterminato;
c) "posto in stazionamento", quando è immobilizzato permanentemente in un binario di stazione appositamente individuato.</v>
      </c>
      <c r="C39" s="69" t="str">
        <f>VLOOKUP(A39,'2.RCF 2012 vs RCF 2a consul.'!$E$2:$M$283,9,FALSE)</f>
        <v>20.1</v>
      </c>
      <c r="D39" s="70" t="str">
        <f>VLOOKUP(C39,'2.RCF 2012 vs RCF 2a consul.'!$A$2:$C$264,2,FALSE)</f>
        <v xml:space="preserve">Un veicolo o un gruppo di veicoli si dice posto in stazionamento quando è immobilizzato, cioè gli è impedito qualsiasi movimento per un tempo indeterminato, attraverso il sistema di immobilizzazione di cui al precedente punto 6.9. Le modalità di utilizzo di tale sistema devono assicurare l’immobilizzazione dei veicoli, anche in relazione al loro carico ed alle altre eventuali situazioni particolari, come la pendenza del binario e le condizioni climatiche avverse.  </v>
      </c>
      <c r="E39" s="70" t="str">
        <f>VLOOKUP(C39,'2.RCF 2012 vs RCF 2a consul.'!$A$2:$C$264,3,FALSE)</f>
        <v>=</v>
      </c>
      <c r="F39" s="20" t="s">
        <v>99</v>
      </c>
      <c r="G39" s="20" t="str">
        <f>VLOOKUP(I39,'2.RCF 2012 vs RCF 2a consul.'!$O$2:$P$283,2,FALSE)</f>
        <v xml:space="preserve">Sono state chiarite le definizioni di veicolo immobilizzato, immobilizzato permanentemente e "posto in stazionamento" al fine:
- ammettere lo stazionamento in stazione solo in binari dedicati;
- considerare le caratteristiche delle apparecchiature frenanti in base alla loro efficacia nel tempo per stabilire che tipo di immobilizzazione si può realizzare.
</v>
      </c>
      <c r="H39" s="23" t="s">
        <v>97</v>
      </c>
      <c r="I39" s="23" t="str">
        <f t="shared" si="0"/>
        <v>1.3.520.1</v>
      </c>
      <c r="J39" s="23" t="str">
        <f>VLOOKUP(I39,'2.RCF 2012 vs RCF 2a consul.'!$N$2:$N$283,1,FALSE)</f>
        <v>1.3.520.1</v>
      </c>
    </row>
    <row r="40" spans="1:10" s="23" customFormat="1" ht="145" x14ac:dyDescent="0.35">
      <c r="A40" s="68" t="str">
        <f>'1.RCF 2a consul. con rif.europ.'!A40</f>
        <v>1.3.6</v>
      </c>
      <c r="B40" s="66" t="str">
        <f>VLOOKUP(A40,'1.RCF 2a consul. con rif.europ.'!$A$3:$B$293,2,FALSE)</f>
        <v>Un convoglio è un complesso di uno o più veicoli ferroviari atto a svolgere un determinato servizio ferroviario (trasporto di persone o merci, manutenzione dell’infrastruttura, soccorso ad altri convogli, movimentazione di veicoli, ecc.).</v>
      </c>
      <c r="C40" s="69" t="str">
        <f>VLOOKUP(A40,'2.RCF 2012 vs RCF 2a consul.'!$E$2:$M$283,9,FALSE)</f>
        <v>3.8</v>
      </c>
      <c r="D40" s="70" t="str">
        <f>VLOOKUP(C40,'2.RCF 2012 vs RCF 2a consul.'!$A$2:$C$264,2,FALSE)</f>
        <v>Un convoglio è un complesso di uno o più veicoli ferroviari, con almeno una unità di trazione, dotato di sistema di frenatura e cabina di guida e atto a svolgere un determinato servizio ferroviario (trasporto di persone o merci, manutenzione dell’infrastruttura, soccorso ad altri convogli, movimentazione di veicoli).</v>
      </c>
      <c r="E40" s="70" t="str">
        <f>VLOOKUP(C40,'2.RCF 2012 vs RCF 2a consul.'!$A$2:$C$264,3,FALSE)</f>
        <v>=</v>
      </c>
      <c r="F40" s="67"/>
      <c r="G40" s="20" t="str">
        <f>VLOOKUP(I40,'2.RCF 2012 vs RCF 2a consul.'!$O$2:$P$283,2,FALSE)</f>
        <v>Eliminato il riferimento alle dotazioni del sistema di frenatura ed alla cabina di guida perché presenti il primo al punto 1.3.1 e il secondo al 2.5.2.</v>
      </c>
      <c r="H40" s="23" t="s">
        <v>100</v>
      </c>
      <c r="I40" s="23" t="str">
        <f t="shared" si="0"/>
        <v>1.3.63.8</v>
      </c>
      <c r="J40" s="23" t="str">
        <f>VLOOKUP(I40,'2.RCF 2012 vs RCF 2a consul.'!$N$2:$N$283,1,FALSE)</f>
        <v>1.3.63.8</v>
      </c>
    </row>
    <row r="41" spans="1:10" s="23" customFormat="1" ht="101.5" x14ac:dyDescent="0.35">
      <c r="A41" s="68" t="str">
        <f>'1.RCF 2a consul. con rif.europ.'!A41</f>
        <v>1.3.7</v>
      </c>
      <c r="B41" s="66" t="str">
        <f>VLOOKUP(A41,'1.RCF 2a consul. con rif.europ.'!$A$3:$B$293,2,FALSE)</f>
        <v>La cabina di guida è la parte di un veicolo attrezzata con i dispositivi necessari alla condotta dei convogli.</v>
      </c>
      <c r="C41" s="69" t="str">
        <f>VLOOKUP(A41,'2.RCF 2012 vs RCF 2a consul.'!$E$2:$M$283,9,FALSE)</f>
        <v>6.1</v>
      </c>
      <c r="D41" s="70" t="str">
        <f>VLOOKUP(C41,'2.RCF 2012 vs RCF 2a consul.'!$A$2:$C$264,2,FALSE)</f>
        <v>La cabina di guida del veicolo di testa del treno, utilizzata per la condotta dello stesso, deve essere attrezzata secondo quanto previsto al precedente punto 3.2 e in coerenza con l’attrezzaggio delle linee da percorrere.</v>
      </c>
      <c r="E41" s="70" t="str">
        <f>VLOOKUP(C41,'2.RCF 2012 vs RCF 2a consul.'!$A$2:$C$264,3,FALSE)</f>
        <v>=</v>
      </c>
      <c r="F41" s="20" t="s">
        <v>104</v>
      </c>
      <c r="G41" s="20" t="str">
        <f>VLOOKUP(I41,'2.RCF 2012 vs RCF 2a consul.'!$O$2:$P$283,2,FALSE)</f>
        <v>Il punto 1.3.7 è descrittivo e le specifiche minime di attrezzaggio sono espresse nei punti 3.3.1 e 3.8.9</v>
      </c>
      <c r="H41" s="23" t="s">
        <v>102</v>
      </c>
      <c r="I41" s="23" t="str">
        <f t="shared" si="0"/>
        <v>1.3.76.1</v>
      </c>
      <c r="J41" s="23" t="str">
        <f>VLOOKUP(I41,'2.RCF 2012 vs RCF 2a consul.'!$N$2:$N$283,1,FALSE)</f>
        <v>1.3.76.1</v>
      </c>
    </row>
    <row r="42" spans="1:10" s="23" customFormat="1" ht="101.5" x14ac:dyDescent="0.35">
      <c r="A42" s="76" t="str">
        <f>'1.RCF 2a consul. con rif.europ.'!A42</f>
        <v>1.3.8</v>
      </c>
      <c r="B42" s="66" t="str">
        <f>VLOOKUP(A42,'1.RCF 2a consul. con rif.europ.'!$A$3:$B$293,2,FALSE)</f>
        <v>Il dispositivo di controllo della vigilanza dell’agente di condotta ne verifica lo stato vigile e interviene provocando l’arresto del convoglio qualora detto agente non reagisca nei tempi e modi richiesti dal dispositivo.</v>
      </c>
      <c r="C42" s="72" t="str">
        <f>VLOOKUP(A42,'2.RCF 2012 vs RCF 2a consul.'!$E$2:$M$283,9,FALSE)</f>
        <v>3.3</v>
      </c>
      <c r="D42" s="73" t="str">
        <f>VLOOKUP(C42,'2.RCF 2012 vs RCF 2a consul.'!$A$2:$C$264,2,FALSE)</f>
        <v>Il dispositivo di controllo della vigilanza dell’agente di condotta ne verifica lo stato vigile e interviene provocando l’arresto del convoglio qualora detto agente non reagisca nei tempi e modi richiesti dal dispositivo.</v>
      </c>
      <c r="E42" s="73" t="str">
        <f>VLOOKUP(C42,'2.RCF 2012 vs RCF 2a consul.'!$A$2:$C$264,3,FALSE)</f>
        <v>=</v>
      </c>
      <c r="F42" s="20" t="s">
        <v>107</v>
      </c>
      <c r="G42" s="20" t="str">
        <f>VLOOKUP(I42,'2.RCF 2012 vs RCF 2a consul.'!$O$2:$P$283,2,FALSE)</f>
        <v>punto non modificato</v>
      </c>
      <c r="H42" s="23" t="s">
        <v>105</v>
      </c>
      <c r="I42" s="23" t="str">
        <f t="shared" si="0"/>
        <v>1.3.83.3</v>
      </c>
      <c r="J42" s="23" t="str">
        <f>VLOOKUP(I42,'2.RCF 2012 vs RCF 2a consul.'!$N$2:$N$283,1,FALSE)</f>
        <v>1.3.83.3</v>
      </c>
    </row>
    <row r="43" spans="1:10" s="23" customFormat="1" ht="409.5" x14ac:dyDescent="0.35">
      <c r="A43" s="68" t="str">
        <f>'1.RCF 2a consul. con rif.europ.'!A43</f>
        <v>1.3.9</v>
      </c>
      <c r="B43" s="66" t="str">
        <f>VLOOKUP(A43,'1.RCF 2a consul. con rif.europ.'!$A$3:$B$293,2,FALSE)</f>
        <v>Il sistema di frenatura consente di ridurre la velocità del convoglio tramite i dispositivi di frenatura dei veicoli opportunamente collegati.</v>
      </c>
      <c r="C43" s="69" t="str">
        <f>VLOOKUP(A43,'2.RCF 2012 vs RCF 2a consul.'!$E$2:$M$283,9,FALSE)</f>
        <v>6.7</v>
      </c>
      <c r="D43" s="70" t="str">
        <f>VLOOKUP(C43,'2.RCF 2012 vs RCF 2a consul.'!$A$2:$C$264,2,FALSE)</f>
        <v>Il sistema frenante di un treno deve assicurarne:
-	l’arresto e le riduzioni di velocità negli spazi di frenatura disponibili (distanza di frenatura);
-	l’arresto in sicurezza di ogni sua parte in caso di spezzamento del treno, 
evitando sollecitazioni trasversali e longitudinali allo stesso, tali da compromettere la circolazione del treno in sicurezza, tenuto conto:
a)	delle caratteristiche tecniche dei veicoli in composizione al treno e del loro carico;
b)	della massa e della lunghezza del treno;
c)	della velocità del treno;
d)	dei parametri e delle caratteristiche tecniche delle linee da percorrere;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v>
      </c>
      <c r="E43" s="70" t="str">
        <f>VLOOKUP(C43,'2.RCF 2012 vs RCF 2a consul.'!$A$2:$C$264,3,FALSE)</f>
        <v>=</v>
      </c>
      <c r="F43" s="20" t="s">
        <v>110</v>
      </c>
      <c r="G43" s="20" t="str">
        <f>VLOOKUP(I43,'2.RCF 2012 vs RCF 2a consul.'!$O$2:$P$283,2,FALSE)</f>
        <v>Il nuovo punto è stato riformulato al fine di rendere la velocità massima ammessa elemento che garantisce la sicurezza in funzione delle caratteristiche del sistema frenante (vedi punto 1.3.9); di conseguenza è stato eliminato l'alinea d)</v>
      </c>
      <c r="H43" s="23" t="s">
        <v>108</v>
      </c>
      <c r="I43" s="23" t="str">
        <f t="shared" si="0"/>
        <v>1.3.96.7</v>
      </c>
      <c r="J43" s="23" t="str">
        <f>VLOOKUP(I43,'2.RCF 2012 vs RCF 2a consul.'!$N$2:$N$283,1,FALSE)</f>
        <v>1.3.96.7</v>
      </c>
    </row>
    <row r="44" spans="1:10" s="23" customFormat="1" ht="304.5" x14ac:dyDescent="0.35">
      <c r="A44" s="77" t="str">
        <f>'1.RCF 2a consul. con rif.europ.'!A44</f>
        <v>1.3.10</v>
      </c>
      <c r="B44" s="66" t="str">
        <f>VLOOKUP(A44,'1.RCF 2a consul. con rif.europ.'!$A$3:$B$293,2,FALSE)</f>
        <v>Il sistema di frenatura di un convoglio è detto “freno continuo automatico” quando risponde ai seguenti requisiti:
a) è comandato direttamente dall’agente di condotta tramite un dispositivo posto in cabina di guida;
b) agisce su tutto il treno comandando i dispositivi di frenatura dei veicoli del treno; 
c) entra in azione spontaneamente in caso di spezzamento del treno, assicurando l’arresto in sicurezza di ogni sua parte;
d) è regolabile con gradualità sia in fase di frenatura che di sfrenatura;
e) mantiene l’efficienza e l’efficacia anche dopo ripetute frenature e sfrenature.</v>
      </c>
      <c r="C44" s="72" t="str">
        <f>VLOOKUP(A44,'2.RCF 2012 vs RCF 2a consul.'!$E$2:$M$283,9,FALSE)</f>
        <v>6.6</v>
      </c>
      <c r="D44" s="73" t="str">
        <f>VLOOKUP(C44,'2.RCF 2012 vs RCF 2a consul.'!$A$2:$C$264,2,FALSE)</f>
        <v xml:space="preserve">Il  sistema frenante dei treni deve rispondere ai seguenti requisiti:
a)	deve essere comandato direttamente dall’agente di condotta tramite un dispositivo posto in cabina di guida;
b)	deve agire su tutto il treno attivando i dispositivi di frenatura dei veicoli del treno; 
c)	deve entrare in azione spontaneamente in caso di spezzamento del treno;
d)	deve essere regolabile con gradualità sia in fase di frenatura che di sfrenatura;
e)	deve mantenere l’efficienza e l’efficacia anche dopo ripetute frenature e sfrenature.
Un sistema frenante rispondente ai requisiti di cui sopra è detto “freno continuo automatico”. </v>
      </c>
      <c r="E44" s="73" t="str">
        <f>VLOOKUP(C44,'2.RCF 2012 vs RCF 2a consul.'!$A$2:$C$264,3,FALSE)</f>
        <v>=</v>
      </c>
      <c r="F44" s="20" t="s">
        <v>113</v>
      </c>
      <c r="G44" s="20" t="str">
        <f>VLOOKUP(I44,'2.RCF 2012 vs RCF 2a consul.'!$O$2:$P$283,2,FALSE)</f>
        <v>Il nuovo punto 1.3.10, oltre ad aver  esteso il campo di applicazione ai convogli, è stato riformulato in chiave descrittiva mentre gli aspetti prescrittivi sono contenuti nel punto 3.7.2</v>
      </c>
      <c r="H44" s="23" t="s">
        <v>111</v>
      </c>
      <c r="I44" s="23" t="str">
        <f t="shared" si="0"/>
        <v>1.3.106.6</v>
      </c>
      <c r="J44" s="23" t="str">
        <f>VLOOKUP(I44,'2.RCF 2012 vs RCF 2a consul.'!$N$2:$N$283,1,FALSE)</f>
        <v>1.3.106.6</v>
      </c>
    </row>
    <row r="45" spans="1:10" s="23" customFormat="1" ht="145" x14ac:dyDescent="0.35">
      <c r="A45" s="68" t="str">
        <f>'1.RCF 2a consul. con rif.europ.'!A45</f>
        <v>1.3.11</v>
      </c>
      <c r="B45" s="66" t="str">
        <f>VLOOKUP(A45,'1.RCF 2a consul. con rif.europ.'!$A$3:$B$293,2,FALSE)</f>
        <v xml:space="preserve">Un convoglio si muove in “marcia a vista” quando viene fatto avanzare ad una velocità tale da poterlo arrestare entro il tratto di infrastruttura ferroviaria che viene visto libero, senza mai superare la velocità di 30 km/h e nel rispetto degli ulteriori vincoli connessi alle specifiche condizioni in cui avviene il movimento. </v>
      </c>
      <c r="C45" s="72" t="str">
        <f>VLOOKUP(A45,'2.RCF 2012 vs RCF 2a consul.'!$E$2:$M$283,9,FALSE)</f>
        <v>4.17</v>
      </c>
      <c r="D45" s="73" t="str">
        <f>VLOOKUP(C45,'2.RCF 2012 vs RCF 2a consul.'!$A$2:$C$264,2,FALSE)</f>
        <v>Quando nel presente Regolamento è richiesta la “marcia a vista”, il treno deve essere fatto avanzare ad una velocità tale da poter essere arrestato entro il tratto di infrastruttura ferroviaria che l’agente di condotta vede libero, senza mai superare la velocità di 30 km/h e fermi restando i limiti di cui al precedente punto 4.16.</v>
      </c>
      <c r="E45" s="73" t="str">
        <f>VLOOKUP(C45,'2.RCF 2012 vs RCF 2a consul.'!$A$2:$C$264,3,FALSE)</f>
        <v>Quando nel presente Regolamento o nel Regolamento sui Segnali vigente sulla specifica infrastruttura ferroviaria, è richiesta la “marcia a vista”, il treno deve essere fatto avanzare ad una velocità tale da poter essere arrestato entro il tratto di infrastruttura ferroviaria che l’agente di condotta vede libero, senza mai superare la velocità di 30 km/h e fermi restando i limiti di cui al precedente punto 4.16.</v>
      </c>
      <c r="F45" s="20" t="s">
        <v>116</v>
      </c>
      <c r="G45" s="20" t="str">
        <f>VLOOKUP(I45,'2.RCF 2012 vs RCF 2a consul.'!$O$2:$P$283,2,FALSE)</f>
        <v>è stato eliminato il riferimento con il presente regolamento e con il Regolamento segnali della specifica infrastruttura riportando solo il principio della modalità di effettuazione della marcia a vista. I contesti di esercizio nei quali tale modalità è necessaria sono segnalati nei pertinenti punti.</v>
      </c>
      <c r="H45" s="23" t="s">
        <v>114</v>
      </c>
      <c r="I45" s="23" t="str">
        <f t="shared" si="0"/>
        <v>1.3.114.17</v>
      </c>
      <c r="J45" s="23" t="str">
        <f>VLOOKUP(I45,'2.RCF 2012 vs RCF 2a consul.'!$N$2:$N$283,1,FALSE)</f>
        <v>1.3.114.17</v>
      </c>
    </row>
    <row r="46" spans="1:10" s="23" customFormat="1" ht="101.5" x14ac:dyDescent="0.35">
      <c r="A46" s="68" t="str">
        <f>'1.RCF 2a consul. con rif.europ.'!A46</f>
        <v>1.3.12</v>
      </c>
      <c r="B46" s="66" t="str">
        <f>VLOOKUP(A46,'1.RCF 2a consul. con rif.europ.'!$A$3:$B$293,2,FALSE)</f>
        <v>Un treno è un convoglio che si muove con una velocità massima ammessa per esso determinata preventivamente per ciascun punto dell’infrastruttura da percorrere.</v>
      </c>
      <c r="C46" s="72" t="str">
        <f>VLOOKUP(A46,'2.RCF 2012 vs RCF 2a consul.'!$E$2:$M$283,9,FALSE)</f>
        <v>3.9</v>
      </c>
      <c r="D46" s="73" t="str">
        <f>VLOOKUP(C46,'2.RCF 2012 vs RCF 2a consul.'!$A$2:$C$264,2,FALSE)</f>
        <v>Un treno è un convoglio che si muove con una velocità massima ammessa per esso determinata preventivamente per ciascun punto dell’infrastruttura da percorrere, secondo le norme di cui al presente Regolamento.</v>
      </c>
      <c r="E46" s="73" t="str">
        <f>VLOOKUP(C46,'2.RCF 2012 vs RCF 2a consul.'!$A$2:$C$264,3,FALSE)</f>
        <v>=</v>
      </c>
      <c r="F46" s="20" t="s">
        <v>119</v>
      </c>
      <c r="G46" s="20" t="str">
        <f>VLOOKUP(I46,'2.RCF 2012 vs RCF 2a consul.'!$O$2:$P$283,2,FALSE)</f>
        <v>Eliminato il riferimento alle norme del presente regolamento in quanto ritenuto implicito</v>
      </c>
      <c r="H46" s="23" t="s">
        <v>117</v>
      </c>
      <c r="I46" s="23" t="str">
        <f t="shared" si="0"/>
        <v>1.3.123.9</v>
      </c>
      <c r="J46" s="23" t="str">
        <f>VLOOKUP(I46,'2.RCF 2012 vs RCF 2a consul.'!$N$2:$N$283,1,FALSE)</f>
        <v>1.3.123.9</v>
      </c>
    </row>
    <row r="47" spans="1:10" s="23" customFormat="1" ht="101.5" x14ac:dyDescent="0.35">
      <c r="A47" s="68" t="str">
        <f>'1.RCF 2a consul. con rif.europ.'!A47</f>
        <v>1.3.13</v>
      </c>
      <c r="B47" s="66" t="str">
        <f>VLOOKUP(A47,'1.RCF 2a consul. con rif.europ.'!$A$3:$B$293,2,FALSE)</f>
        <v>Una manovra è un convoglio che si muove in marcia a vista con una velocità che deve essere determinata istante per istante dall’agente di condotta.</v>
      </c>
      <c r="C47" s="72" t="str">
        <f>VLOOKUP(A47,'2.RCF 2012 vs RCF 2a consul.'!$E$2:$M$283,9,FALSE)</f>
        <v>3.10</v>
      </c>
      <c r="D47" s="73" t="str">
        <f>VLOOKUP(C47,'2.RCF 2012 vs RCF 2a consul.'!$A$2:$C$264,2,FALSE)</f>
        <v xml:space="preserve">Una manovra è un convoglio che si muove solo all’interno di una stazione con una velocità che deve essere determinata istante per istante dall’agente di condotta, secondo le norme di cui al successivo punto 19. </v>
      </c>
      <c r="E47" s="73" t="str">
        <f>VLOOKUP(C47,'2.RCF 2012 vs RCF 2a consul.'!$A$2:$C$264,3,FALSE)</f>
        <v>Una manovra è un convoglio che si muove solo all'interno di una stessa stazione, esclusivamente all'interno dello stesso fascio di binari e purchè  tale movimento non sia effettuabile come treno, con una velocità che deve essere determinata istante per istante dall’agente di condotta, secondo le norme di cui al succesivo punto 19.</v>
      </c>
      <c r="F47" s="20" t="s">
        <v>122</v>
      </c>
      <c r="G47" s="20" t="str">
        <f>VLOOKUP(I47,'2.RCF 2012 vs RCF 2a consul.'!$O$2:$P$283,2,FALSE)</f>
        <v>Eliminata la parte prescrittiva ed inserita nel punto 2.4.1</v>
      </c>
      <c r="H47" s="23" t="s">
        <v>120</v>
      </c>
      <c r="I47" s="23" t="str">
        <f t="shared" si="0"/>
        <v>1.3.133.10</v>
      </c>
      <c r="J47" s="23" t="str">
        <f>VLOOKUP(I47,'2.RCF 2012 vs RCF 2a consul.'!$N$2:$N$283,1,FALSE)</f>
        <v>1.3.133.10</v>
      </c>
    </row>
    <row r="48" spans="1:10" s="23" customFormat="1" ht="29" x14ac:dyDescent="0.35">
      <c r="A48" s="65">
        <f>'1.RCF 2a consul. con rif.europ.'!A48</f>
        <v>2</v>
      </c>
      <c r="B48" s="66" t="str">
        <f>VLOOKUP(A48,'1.RCF 2a consul. con rif.europ.'!$A$3:$B$293,2,FALSE)</f>
        <v>PRINCIPI DI SICUREZZA DELLA CIRCOLAZIONE FERROVIARIA</v>
      </c>
      <c r="C48" s="19"/>
      <c r="D48" s="20"/>
      <c r="E48" s="20"/>
      <c r="F48" s="67"/>
      <c r="G48" s="20"/>
      <c r="H48" s="23">
        <v>2</v>
      </c>
      <c r="I48" s="23" t="str">
        <f t="shared" si="0"/>
        <v>2</v>
      </c>
      <c r="J48" s="23" t="e">
        <f>VLOOKUP(I48,'2.RCF 2012 vs RCF 2a consul.'!$N$2:$N$283,1,FALSE)</f>
        <v>#N/A</v>
      </c>
    </row>
    <row r="49" spans="1:10" s="23" customFormat="1" x14ac:dyDescent="0.35">
      <c r="A49" s="65" t="str">
        <f>'1.RCF 2a consul. con rif.europ.'!A49</f>
        <v>2.1</v>
      </c>
      <c r="B49" s="66" t="str">
        <f>VLOOKUP(A49,'1.RCF 2a consul. con rif.europ.'!$A$3:$B$293,2,FALSE)</f>
        <v>PRINCIPI GENERALI</v>
      </c>
      <c r="C49" s="19"/>
      <c r="D49" s="20"/>
      <c r="E49" s="20"/>
      <c r="F49" s="67"/>
      <c r="G49" s="20"/>
      <c r="H49" s="23" t="s">
        <v>124</v>
      </c>
      <c r="I49" s="23" t="str">
        <f t="shared" si="0"/>
        <v>2.1</v>
      </c>
      <c r="J49" s="23" t="e">
        <f>VLOOKUP(I49,'2.RCF 2012 vs RCF 2a consul.'!$N$2:$N$283,1,FALSE)</f>
        <v>#N/A</v>
      </c>
    </row>
    <row r="50" spans="1:10" s="23" customFormat="1" ht="156.65" customHeight="1" x14ac:dyDescent="0.35">
      <c r="A50" s="76" t="str">
        <f>'1.RCF 2a consul. con rif.europ.'!A50</f>
        <v>2.1.1</v>
      </c>
      <c r="B50" s="66" t="str">
        <f>VLOOKUP(A50,'1.RCF 2a consul. con rif.europ.'!$A$3:$B$293,2,FALSE)</f>
        <v>Sull' infrastruttura e sui convogli devono essere svolte, tramite persone o dispositivi tecnologici, tutte le funzioni atte a garantire la sicurezza di utenti, clienti, lavoratori interessati e terzi, tenendo conto delle caratteristiche dell'infrastruttura e dei convogli, dell'interazione tra essi,  del servizio svolto e delle altre condizioni di esercizio.</v>
      </c>
      <c r="C50" s="69" t="str">
        <f>VLOOKUP(A50,'2.RCF 2012 vs RCF 2a consul.'!$E$2:$M$283,9,FALSE)</f>
        <v>4.28</v>
      </c>
      <c r="D50" s="70" t="str">
        <f>VLOOKUP(C50,'2.RCF 2012 vs RCF 2a consul.'!$A$2:$C$264,2,FALSE)</f>
        <v xml:space="preserve">Sui treni, oltre all’agente di condotta e, per i treni che effettuano servizio di trasporto passeggeri, al capotreno, devono essere presenti gli altri agenti di accompagnamento, in possesso delle previste abilitazioni, necessari a garantire la sicurezza di utenti, clienti, lavoratori interessati e terzi in funzione delle caratteristiche del treno, del servizio svolto e delle altre condizioni di esercizio. Il capotreno svolge, anche tramite il coordinamento di eventuali altri addetti presenti sul treno, le attività connesse con la sicurezza della circolazione e dei passeggeri a bordo, nelle fasi di salita e discesa dal treno e nelle situazioni di emergenza o di degrado, coadiuvando, ove necessario, l’agente di condotta.  </v>
      </c>
      <c r="E50" s="70" t="str">
        <f>VLOOKUP(C50,'2.RCF 2012 vs RCF 2a consul.'!$A$2:$C$264,3,FALSE)</f>
        <v>=</v>
      </c>
      <c r="F50" s="67"/>
      <c r="G50" s="20" t="str">
        <f>VLOOKUP(I50,'2.RCF 2012 vs RCF 2a consul.'!$O$2:$P$283,2,FALSE)</f>
        <v>Eliminato il richiamo alle persone presenti a bordo per far riferimento al solo obbligo di assolvimento delle funzioni che devono essere garantite a bordo, in conformità a quanto previsto al punto 2.1.2.</v>
      </c>
      <c r="H50" s="23" t="s">
        <v>126</v>
      </c>
      <c r="I50" s="23" t="str">
        <f t="shared" si="0"/>
        <v>2.1.14.28</v>
      </c>
      <c r="J50" s="23" t="str">
        <f>VLOOKUP(I50,'2.RCF 2012 vs RCF 2a consul.'!$N$2:$N$283,1,FALSE)</f>
        <v>2.1.14.28</v>
      </c>
    </row>
    <row r="51" spans="1:10" s="23" customFormat="1" ht="261" x14ac:dyDescent="0.35">
      <c r="A51" s="77" t="str">
        <f>'1.RCF 2a consul. con rif.europ.'!A51</f>
        <v>2.1.2</v>
      </c>
      <c r="B51" s="66" t="str">
        <f>VLOOKUP(A51,'1.RCF 2a consul. con rif.europ.'!$A$3:$B$293,2,FALSE)</f>
        <v>Il rispetto dei principi e criteri di sicurezza stabiliti nel presente regolamento deve essere garantito in modo automatico, qualora le idonee attrezzature tecnologiche dell’infrastruttura e dei veicoli siano:
a) imposte dalle norme internazionali e nazionali cogenti,
oppure
b) previste dai codici di buona pratica (norme tecniche, istruzioni di settore, schemi di principio, ecc.) già adottati in conformità alle norme cogenti, tenendo conto del contesto tecnico-operativo di interfaccia.
Nei casi in cui le idonee attrezzature tecnologiche non siano ancora imposte dalle norme cogenti o previste dai codici di buona pratica, devono comunque essere individuate ed applicate efficaci misure mitigative tecniche o operative, supportate da idonee analisi del rischio che tengano conto delle interfacce di sistema.</v>
      </c>
      <c r="C51" s="69" t="str">
        <f>VLOOKUP(A51,'2.RCF 2012 vs RCF 2a consul.'!$E$2:$M$283,9,FALSE)</f>
        <v>4.2</v>
      </c>
      <c r="D51" s="70" t="str">
        <f>VLOOKUP(C51,'2.RCF 2012 vs RCF 2a consul.'!$A$2:$C$264,2,FALSE)</f>
        <v>Il rispetto dei vincoli di cui al punto 4.1. deve essere garantito attraverso idonee attrezzature tecnologiche della linea e dei veicoli. In caso di mancato funzionamento di tali attrezzature dovranno essere applicate le norme previste nella parte terza del presente regolamento.</v>
      </c>
      <c r="E51" s="70" t="str">
        <f>VLOOKUP(C51,'2.RCF 2012 vs RCF 2a consul.'!$A$2:$C$264,3,FALSE)</f>
        <v>Il rispetto dei vincoli di cui al punto 4.1. e più in generale di tutto quanto stabilito nel presente regolamento deve essere garantito in modo automatico attraverso le idonee attrezzature tecnologiche della linea e dei veicoli previste dalle norme tecniche e dalle istruzioni di settore nazionali, europee o internazionali e secondo le modalità disciplinate dalle normative vigenti.
Nei casi in cui le idonee attrezzature tecnologiche non siano ancora previste dalle suddette normative, devono essere attivate le necessarie iniziative di ricerca e sviluppo e, nelle more della standardizzazione delle innovazioni sviluppate, adottate efficaci misure alternative.</v>
      </c>
      <c r="F51" s="67"/>
      <c r="G51" s="20" t="str">
        <f>VLOOKUP(I51,'2.RCF 2012 vs RCF 2a consul.'!$O$2:$P$283,2,FALSE)</f>
        <v>Eliminato il riferimento alle iniziative di ricerca e sviluppo che verrà inserito nel decreto di adozione del nuovo RCF.</v>
      </c>
      <c r="H51" s="23" t="s">
        <v>128</v>
      </c>
      <c r="I51" s="23" t="str">
        <f t="shared" si="0"/>
        <v>2.1.24.2</v>
      </c>
      <c r="J51" s="23" t="str">
        <f>VLOOKUP(I51,'2.RCF 2012 vs RCF 2a consul.'!$N$2:$N$283,1,FALSE)</f>
        <v>2.1.24.2</v>
      </c>
    </row>
    <row r="52" spans="1:10" s="23" customFormat="1" ht="174" x14ac:dyDescent="0.35">
      <c r="A52" s="68" t="str">
        <f>'1.RCF 2a consul. con rif.europ.'!A52</f>
        <v>2.1.3</v>
      </c>
      <c r="B52" s="66" t="str">
        <f>VLOOKUP(A52,'1.RCF 2a consul. con rif.europ.'!$A$3:$B$293,2,FALSE)</f>
        <v xml:space="preserve">Nei casi in cui il sistema non si ponga automaticamente  in uno stato sicuro in relazione alle condizioni presenti, le procedure operative di sicurezza devono gestire i rischi connessi alla eventuale possibilità di fallimento delle funzioni di sicurezza svolte, sia dalle apparecchiature, sia dalle persone che svolgono attività di sicurezza.
</v>
      </c>
      <c r="C52" s="69" t="str">
        <f>VLOOKUP(A52,'2.RCF 2012 vs RCF 2a consul.'!$E$2:$M$283,9,FALSE)</f>
        <v>4.2 bis</v>
      </c>
      <c r="D52" s="70">
        <f>VLOOKUP(C52,'2.RCF 2012 vs RCF 2a consul.'!$A$2:$C$264,2,FALSE)</f>
        <v>0</v>
      </c>
      <c r="E52" s="70" t="str">
        <f>VLOOKUP(C52,'2.RCF 2012 vs RCF 2a consul.'!$A$2:$C$264,3,FALSE)</f>
        <v>In caso di guasto o malfunzionamento delle attrezzature tecnologiche di cui al punto 4.2, il sistema deve automaticamente porsi in uno stato sicuro in relazione alle condizioni presenti e dovranno essere applicate le norme previste nella parte terza del presente regolamento.</v>
      </c>
      <c r="F52" s="20" t="s">
        <v>104</v>
      </c>
      <c r="G52" s="20" t="str">
        <f>VLOOKUP(I52,'2.RCF 2012 vs RCF 2a consul.'!$O$2:$P$283,2,FALSE)</f>
        <v xml:space="preserve">Tenuto conto che l' RCF deve contenere criteri generali e principi e non requisiti tecnici e per dare seguito alle richieste dell'ERA, il principio è stato riformulato per prendere atto che le apparecchiature  possono non essere fail safe, fermo restando  quanto previsto nel punto 2.1.2., ma imponendo in tal caso l'adozione di procedure operative di sicurezza  che gestiscano i rischi derivanti dal fallimento delle funzioni di sicurezza. </v>
      </c>
      <c r="H52" s="23" t="s">
        <v>130</v>
      </c>
      <c r="I52" s="23" t="str">
        <f t="shared" si="0"/>
        <v>2.1.34.2 bis</v>
      </c>
      <c r="J52" s="23" t="str">
        <f>VLOOKUP(I52,'2.RCF 2012 vs RCF 2a consul.'!$N$2:$N$283,1,FALSE)</f>
        <v>2.1.34.2 bis</v>
      </c>
    </row>
    <row r="53" spans="1:10" s="23" customFormat="1" ht="87" x14ac:dyDescent="0.35">
      <c r="A53" s="76" t="str">
        <f>'1.RCF 2a consul. con rif.europ.'!A53</f>
        <v>2.1.4</v>
      </c>
      <c r="B53" s="66" t="str">
        <f>VLOOKUP(A53,'1.RCF 2a consul. con rif.europ.'!$A$3:$B$293,2,FALSE)</f>
        <v>Nei limiti delle proprie attribuzioni, e' necessario che ognuno agisca con senno e ponderatezza, in analogia per quanto possibile alle procedure che disciplinano I casi previsti.</v>
      </c>
      <c r="C53" s="69" t="str">
        <f>VLOOKUP(A53,'2.RCF 2012 vs RCF 2a consul.'!$E$2:$M$283,9,FALSE)</f>
        <v>1.3</v>
      </c>
      <c r="D53" s="70" t="str">
        <f>VLOOKUP(C53,'2.RCF 2012 vs RCF 2a consul.'!$A$2:$C$264,2,FALSE)</f>
        <v>Nei casi non previsti dalle norme ognuno, nei limiti delle proprie attribuzioni, deve agire con senno e ponderatezza, in analogia per quanto possibile alle norme che regolano i casi previsti.</v>
      </c>
      <c r="E53" s="70" t="str">
        <f>VLOOKUP(C53,'2.RCF 2012 vs RCF 2a consul.'!$A$2:$C$264,3,FALSE)</f>
        <v>=</v>
      </c>
      <c r="F53" s="67"/>
      <c r="G53" s="20" t="str">
        <f>VLOOKUP(I53,'2.RCF 2012 vs RCF 2a consul.'!$O$2:$P$283,2,FALSE)</f>
        <v>La modifica si è resa necessaria per esplicitare che gli agenti ferroviari devono fare riferimento alle procedure degli operatori e agire in coerenzza con le stesse</v>
      </c>
      <c r="H53" s="23" t="s">
        <v>132</v>
      </c>
      <c r="I53" s="23" t="str">
        <f t="shared" si="0"/>
        <v>2.1.41.3</v>
      </c>
      <c r="J53" s="23" t="str">
        <f>VLOOKUP(I53,'2.RCF 2012 vs RCF 2a consul.'!$N$2:$N$283,1,FALSE)</f>
        <v>2.1.41.3</v>
      </c>
    </row>
    <row r="54" spans="1:10" s="23" customFormat="1" ht="145" x14ac:dyDescent="0.35">
      <c r="A54" s="146" t="str">
        <f>'1.RCF 2a consul. con rif.europ.'!A54</f>
        <v>2.1.5</v>
      </c>
      <c r="B54" s="143" t="str">
        <f>VLOOKUP(A54,'1.RCF 2a consul. con rif.europ.'!$A$3:$B$293,2,FALSE)</f>
        <v>Tutti coloro che svolgono compiti connessi con la sicurezza dell’esercizio ferroviario, oltre a soddisfare agli obblighi di competenza derivanti dalle norme, sono tenuti ad intervenire ogni qualvolta rilevino, nell'espletamento delle proprie mansioni, un fatto o evento che possa compromettere la sicurezza della circolazione.</v>
      </c>
      <c r="C54" s="72" t="str">
        <f>VLOOKUP(A54,'2.RCF 2012 vs RCF 2a consul.'!$E$2:$M$283,9,FALSE)</f>
        <v>1.4</v>
      </c>
      <c r="D54" s="73" t="str">
        <f>VLOOKUP(C54,'2.RCF 2012 vs RCF 2a consul.'!$A$2:$C$264,2,FALSE)</f>
        <v>Tutti coloro che svolgono compiti connessi con la sicurezza dell’esercizio ferroviario, oltre a soddisfare agli obblighi di competenza derivanti dalle norme, sono tenuti ad intervenire ogni qualvolta rilevino, nell'espletamento delle proprie mansioni, un fatto o evento che possa compromettere la sicurezza della circolazione.</v>
      </c>
      <c r="E54" s="73" t="str">
        <f>VLOOKUP(C54,'2.RCF 2012 vs RCF 2a consul.'!$A$2:$C$264,3,FALSE)</f>
        <v>=</v>
      </c>
      <c r="F54" s="139"/>
      <c r="G54" s="20" t="str">
        <f>VLOOKUP(I54,'2.RCF 2012 vs RCF 2a consul.'!$O$2:$P$283,2,FALSE)</f>
        <v>punto non modificato</v>
      </c>
      <c r="H54" s="23" t="s">
        <v>134</v>
      </c>
      <c r="I54" s="23" t="str">
        <f t="shared" si="0"/>
        <v>2.1.51.4</v>
      </c>
      <c r="J54" s="23" t="str">
        <f>VLOOKUP(I54,'2.RCF 2012 vs RCF 2a consul.'!$N$2:$N$283,1,FALSE)</f>
        <v>2.1.51.4</v>
      </c>
    </row>
    <row r="55" spans="1:10" s="23" customFormat="1" ht="87" x14ac:dyDescent="0.35">
      <c r="A55" s="140"/>
      <c r="B55" s="138" t="e">
        <f>VLOOKUP(A55,'1.RCF 2a consul. con rif.europ.'!$A$3:$B$293,2,FALSE)</f>
        <v>#N/A</v>
      </c>
      <c r="C55" s="72" t="str">
        <f>+'2.RCF 2012 vs RCF 2a consul.'!A158</f>
        <v>9.1</v>
      </c>
      <c r="D55" s="73" t="str">
        <f>VLOOKUP(C55,'2.RCF 2012 vs RCF 2a consul.'!$A$2:$C$264,2,FALSE)</f>
        <v>Ogni agente che svolge attività connesse con la sicurezza della circolazione deve accertare, per quanto di sua competenza, che la partenza e la marcia del treno avvengano in condizioni di sicurezza.</v>
      </c>
      <c r="E55" s="73" t="str">
        <f>VLOOKUP(C55,'2.RCF 2012 vs RCF 2a consul.'!$A$2:$C$264,3,FALSE)</f>
        <v>=</v>
      </c>
      <c r="F55" s="140"/>
      <c r="G55" s="20" t="str">
        <f>VLOOKUP(I55,'2.RCF 2012 vs RCF 2a consul.'!$O$2:$P$283,2,FALSE)</f>
        <v>Punto confluito nel punto 2.1.5 che contiene gli stessi obblighi estesi a tutto il personale che svolge attività di sicurezza.</v>
      </c>
      <c r="H55" s="23" t="s">
        <v>134</v>
      </c>
      <c r="I55" s="23" t="str">
        <f t="shared" si="0"/>
        <v>2.1.59.1</v>
      </c>
      <c r="J55" s="23" t="str">
        <f>VLOOKUP(I55,'2.RCF 2012 vs RCF 2a consul.'!$N$2:$N$283,1,FALSE)</f>
        <v>2.1.59.1</v>
      </c>
    </row>
    <row r="56" spans="1:10" s="23" customFormat="1" ht="130.5" x14ac:dyDescent="0.35">
      <c r="A56" s="68" t="str">
        <f>'1.RCF 2a consul. con rif.europ.'!A55</f>
        <v>2.1.6</v>
      </c>
      <c r="B56" s="66" t="str">
        <f>VLOOKUP(A56,'1.RCF 2a consul. con rif.europ.'!$A$3:$B$293,2,FALSE)</f>
        <v xml:space="preserve">Le attività connesse con la sicurezza della circolazione ferroviaria possono essere svolte solamente da persone in possesso delle specifiche competenze professionali e delle idoneità fisiche e psico-attitudinali certificate in conformità alle normative vigenti. </v>
      </c>
      <c r="C56" s="72" t="str">
        <f>VLOOKUP(A56,'2.RCF 2012 vs RCF 2a consul.'!$E$2:$M$283,9,FALSE)</f>
        <v>1.5</v>
      </c>
      <c r="D56" s="73" t="str">
        <f>VLOOKUP(C56,'2.RCF 2012 vs RCF 2a consul.'!$A$2:$C$264,2,FALSE)</f>
        <v>Le attività connesse con la sicurezza della circolazione ferroviaria possono essere svolte solamente da persone in possesso delle specifiche competenze professionali e delle idoneità fisiche e psico-attitudinali certificate in conformità a quanto stabilito dall’Agenzia Nazionale per la Sicurezza delle Ferrovie.</v>
      </c>
      <c r="E56" s="73" t="str">
        <f>VLOOKUP(C56,'2.RCF 2012 vs RCF 2a consul.'!$A$2:$C$264,3,FALSE)</f>
        <v>=</v>
      </c>
      <c r="F56" s="20" t="s">
        <v>138</v>
      </c>
      <c r="G56" s="20" t="str">
        <f>VLOOKUP(I56,'2.RCF 2012 vs RCF 2a consul.'!$O$2:$P$283,2,FALSE)</f>
        <v>Inserito il riferimento a tutte le norme vigenti applicabili e non solo a quelle emanate dall'Agenzia</v>
      </c>
      <c r="H56" s="23" t="s">
        <v>136</v>
      </c>
      <c r="I56" s="23" t="str">
        <f t="shared" si="0"/>
        <v>2.1.61.5</v>
      </c>
      <c r="J56" s="23" t="str">
        <f>VLOOKUP(I56,'2.RCF 2012 vs RCF 2a consul.'!$N$2:$N$283,1,FALSE)</f>
        <v>2.1.61.5</v>
      </c>
    </row>
    <row r="57" spans="1:10" s="23" customFormat="1" ht="188.5" x14ac:dyDescent="0.35">
      <c r="A57" s="68" t="str">
        <f>'1.RCF 2a consul. con rif.europ.'!A56</f>
        <v>2.1.7</v>
      </c>
      <c r="B57" s="66" t="str">
        <f>VLOOKUP(A57,'1.RCF 2a consul. con rif.europ.'!$A$3:$B$293,2,FALSE)</f>
        <v xml:space="preserve">Gli ambiti di competenza e di responsabilità di ciascun agente che svolge attività di sicurezza devono essere chiaramente individuati e portati a conoscenza degli agenti stessi in maniera tracciabile e registrata. Le operatività gravanti su ciascun agente devono essere tali da non ridurre il livello di attenzione necessario allo svolgimento delle attività di sicurezza assegnategli. </v>
      </c>
      <c r="C57" s="69" t="str">
        <f>VLOOKUP(A57,'2.RCF 2012 vs RCF 2a consul.'!$E$2:$M$283,9,FALSE)</f>
        <v>1.6</v>
      </c>
      <c r="D57" s="70" t="str">
        <f>VLOOKUP(C57,'2.RCF 2012 vs RCF 2a consul.'!$A$2:$C$264,2,FALSE)</f>
        <v>L’organizzazione delle attività di sicurezza e gli ambiti di competenza e di responsabilità di ciascun agente che svolge attività di sicurezza devono essere chiaramente individuati e portati a conoscenza degli operatori stessi in maniera tracciabile e registrata. Le operatività gravanti su ciascun agente devono essere tali da non ridurre il livello di attenzione necessario allo svolgimento delle proprie attività di sicurezza assegnategli.</v>
      </c>
      <c r="E57" s="70" t="str">
        <f>VLOOKUP(C57,'2.RCF 2012 vs RCF 2a consul.'!$A$2:$C$264,3,FALSE)</f>
        <v>L’organizzazione delle attività di sicurezza deve garantirne l'efficace svolgimento da parte del personale interessato. Gli ambiti di competenza e di responsabilità di ciascun agente che svolge attività di sicurezza devono essere chiaramente individuati e portati a conoscenza degli operatori stessi in maniera tracciabile e registrata. Le operatività gravanti su ciascun agente devono essere tali da non ridurre il livello di attenzione necessario allo svolgimento delle attività di sicurezza assegnategli.</v>
      </c>
      <c r="F57" s="20" t="s">
        <v>141</v>
      </c>
      <c r="G57" s="20" t="str">
        <f>VLOOKUP(I57,'2.RCF 2012 vs RCF 2a consul.'!$O$2:$P$283,2,FALSE)</f>
        <v>E' stata tolto il riferimento all'organizzazione della attività perché oggetto di valutazione nell'ambito del SGS</v>
      </c>
      <c r="H57" s="23" t="s">
        <v>139</v>
      </c>
      <c r="I57" s="23" t="str">
        <f t="shared" si="0"/>
        <v>2.1.71.6</v>
      </c>
      <c r="J57" s="23" t="str">
        <f>VLOOKUP(I57,'2.RCF 2012 vs RCF 2a consul.'!$N$2:$N$283,1,FALSE)</f>
        <v>2.1.71.6</v>
      </c>
    </row>
    <row r="58" spans="1:10" s="23" customFormat="1" ht="101.5" x14ac:dyDescent="0.35">
      <c r="A58" s="76" t="str">
        <f>'1.RCF 2a consul. con rif.europ.'!A57</f>
        <v>2.1.8</v>
      </c>
      <c r="B58" s="66" t="str">
        <f>VLOOKUP(A58,'1.RCF 2a consul. con rif.europ.'!$A$3:$B$293,2,FALSE)</f>
        <v>Al fine di garantire che gli eventuali errori commessi durante un'attività di sicurezza siano rilevati, le procedure di esecuzione dell'attività di verifica, qualora prevista, devono garantire l'indipendenza tra quest'ultima e quelle relative all'esecuzione dell'attività. Gli esiti delle verifiche devono essere tracciati e registrati.</v>
      </c>
      <c r="C58" s="69" t="str">
        <f>VLOOKUP(A58,'2.RCF 2012 vs RCF 2a consul.'!$E$2:$M$283,9,FALSE)</f>
        <v>1.6 bis</v>
      </c>
      <c r="D58" s="70">
        <f>VLOOKUP(C58,'2.RCF 2012 vs RCF 2a consul.'!$A$2:$C$264,2,FALSE)</f>
        <v>0</v>
      </c>
      <c r="E58" s="70" t="str">
        <f>VLOOKUP(C58,'2.RCF 2012 vs RCF 2a consul.'!$A$2:$C$264,3,FALSE)</f>
        <v>La verifica di una attività di sicurezza, qualora prevista, deve essere eseguita da agenti differenti da quelli che hanno svolto l'attività medesima.</v>
      </c>
      <c r="F58" s="19"/>
      <c r="G58" s="20" t="str">
        <f>VLOOKUP(I58,'2.RCF 2012 vs RCF 2a consul.'!$O$2:$P$283,2,FALSE)</f>
        <v xml:space="preserve">In concetto di indipendenza è stato generalizzato  </v>
      </c>
      <c r="H58" s="23" t="s">
        <v>142</v>
      </c>
      <c r="I58" s="23" t="str">
        <f t="shared" si="0"/>
        <v>2.1.81.6 bis</v>
      </c>
      <c r="J58" s="23" t="str">
        <f>VLOOKUP(I58,'2.RCF 2012 vs RCF 2a consul.'!$N$2:$N$283,1,FALSE)</f>
        <v>2.1.81.6 bis</v>
      </c>
    </row>
    <row r="59" spans="1:10" s="23" customFormat="1" ht="29" x14ac:dyDescent="0.35">
      <c r="A59" s="65" t="str">
        <f>'1.RCF 2a consul. con rif.europ.'!A58</f>
        <v>2.2</v>
      </c>
      <c r="B59" s="66" t="str">
        <f>VLOOKUP(A59,'1.RCF 2a consul. con rif.europ.'!$A$3:$B$293,2,FALSE)</f>
        <v>GESTIONE DELLE INFORMAZIONI INERENTI ALLA SICUREZZA</v>
      </c>
      <c r="C59" s="19"/>
      <c r="D59" s="20"/>
      <c r="E59" s="20"/>
      <c r="F59" s="67"/>
      <c r="G59" s="20"/>
      <c r="H59" s="23" t="s">
        <v>144</v>
      </c>
      <c r="I59" s="23" t="str">
        <f t="shared" si="0"/>
        <v>2.2</v>
      </c>
      <c r="J59" s="23" t="e">
        <f>VLOOKUP(I59,'2.RCF 2012 vs RCF 2a consul.'!$N$2:$N$283,1,FALSE)</f>
        <v>#N/A</v>
      </c>
    </row>
    <row r="60" spans="1:10" s="23" customFormat="1" ht="87" x14ac:dyDescent="0.35">
      <c r="A60" s="76" t="str">
        <f>'1.RCF 2a consul. con rif.europ.'!A59</f>
        <v>2.2.1</v>
      </c>
      <c r="B60" s="66" t="str">
        <f>VLOOKUP(A60,'1.RCF 2a consul. con rif.europ.'!$A$3:$B$293,2,FALSE)</f>
        <v xml:space="preserve">Le comunicazioni che coinvolgono agenti impiegati in attività di sicurezza della circolazione ferroviaria devono essere limitate a quelle strettamente connesse all’effettuazione del servizio in corso di svolgimento. </v>
      </c>
      <c r="C60" s="74"/>
      <c r="D60" s="75"/>
      <c r="E60" s="75"/>
      <c r="F60" s="67"/>
      <c r="G60" s="20" t="str">
        <f>VLOOKUP(I60,'2.RCF 2012 vs RCF 2a consul.'!$O$2:$P$283,2,FALSE)</f>
        <v>Le conversazione telefoniche sono fonte di possibile distrazione, pertanto si è voluto disciplinare i casi di chiamate in entrata e in uscita al fine di limitarle a quelle strettamente necessarie.</v>
      </c>
      <c r="H60" s="23" t="s">
        <v>146</v>
      </c>
      <c r="I60" s="23" t="str">
        <f t="shared" si="0"/>
        <v>2.2.1</v>
      </c>
      <c r="J60" s="23" t="str">
        <f>VLOOKUP(I60,'2.RCF 2012 vs RCF 2a consul.'!$N$2:$N$283,1,FALSE)</f>
        <v>2.2.1</v>
      </c>
    </row>
    <row r="61" spans="1:10" s="23" customFormat="1" ht="101.5" x14ac:dyDescent="0.35">
      <c r="A61" s="76" t="str">
        <f>'1.RCF 2a consul. con rif.europ.'!A60</f>
        <v>2.2.2</v>
      </c>
      <c r="B61" s="66" t="str">
        <f>VLOOKUP(A61,'1.RCF 2a consul. con rif.europ.'!$A$3:$B$293,2,FALSE)</f>
        <v>Gli agenti impiegati in attività di sicurezza che ricevono comunicazioni non strettamente connesse all’effettuazione del servizio in corso di svolgimento devono immediatamente interromperle.</v>
      </c>
      <c r="C61" s="74"/>
      <c r="D61" s="75"/>
      <c r="E61" s="75"/>
      <c r="F61" s="67"/>
      <c r="G61" s="20" t="str">
        <f>VLOOKUP(I61,'2.RCF 2012 vs RCF 2a consul.'!$O$2:$P$283,2,FALSE)</f>
        <v>Al fine di applicare il principio precedente gli agenti sono tenuti comunque a rispondere ad una chiamata in arrivo ma ad interromperla qualora non sia connessa al servizio in corso di svolgimento.</v>
      </c>
      <c r="H61" s="23" t="s">
        <v>148</v>
      </c>
      <c r="I61" s="23" t="str">
        <f t="shared" si="0"/>
        <v>2.2.2</v>
      </c>
      <c r="J61" s="23" t="str">
        <f>VLOOKUP(I61,'2.RCF 2012 vs RCF 2a consul.'!$N$2:$N$283,1,FALSE)</f>
        <v>2.2.2</v>
      </c>
    </row>
    <row r="62" spans="1:10" s="23" customFormat="1" ht="145" x14ac:dyDescent="0.35">
      <c r="A62" s="76" t="str">
        <f>'1.RCF 2a consul. con rif.europ.'!A61</f>
        <v>2.2.3</v>
      </c>
      <c r="B62" s="66" t="str">
        <f>VLOOKUP(A62,'1.RCF 2a consul. con rif.europ.'!$A$3:$B$293,2,FALSE)</f>
        <v xml:space="preserve">Gli agenti che si succedono o si interfacciano nello svolgimento delle attività di sicurezza devono scambiarsi tutte le informazioni necessarie a ciascuno di essi per svolgere le attività di propria competenza, nel rispetto delle procedure e delle disposizioni applicabili al fine di garantire la sicurezza della circolazione ferroviaria. </v>
      </c>
      <c r="C62" s="69" t="str">
        <f>VLOOKUP(A62,'2.RCF 2012 vs RCF 2a consul.'!$E$2:$M$283,9,FALSE)</f>
        <v>1.7</v>
      </c>
      <c r="D62" s="70" t="str">
        <f>VLOOKUP(C62,'2.RCF 2012 vs RCF 2a consul.'!$A$2:$C$264,2,FALSE)</f>
        <v>Lo scambio di informazioni inerenti alla sicurezza della circolazione tra operatori, sia quando si succedono che quando si interfacciano nello svolgimento delle attività, deve essere tracciato e registrato qualora il rispetto delle eventuali indicazioni impartite non sia vincolato da appositi dispositivi di sicurezza.</v>
      </c>
      <c r="E62" s="70" t="str">
        <f>VLOOKUP(C62,'2.RCF 2012 vs RCF 2a consul.'!$A$2:$C$264,3,FALSE)</f>
        <v>Nello scambio di informazioni inerenti alla sicurezza della circolazione tra agenti con compiti di sicurezza, sia quando si succedono che quando si interfacciano nello svolgimento delle attività:
-devono essere inequivocabilmente identificati l’agente trasmittente e quello ricevente;
- deve essere garantita la ricezione completa delle informazioni da parte dell'agente ricevente;
- le eventuali indicazioni impartite all'agente ricevente devono essere eseguibili nell'ambito delle sue mansioni e competenze;
- devono essere tracciate e registrate le informazioni scambiate.</v>
      </c>
      <c r="F62" s="67"/>
      <c r="G62" s="20" t="str">
        <f>VLOOKUP(I62,'2.RCF 2012 vs RCF 2a consul.'!$O$2:$P$283,2,FALSE)</f>
        <v>Il requisito originario: "devono essere tracciate e registrate le informazioni scambiate"  è  stato riportato a fattor comune nel punto 2.2.6.</v>
      </c>
      <c r="H62" s="23" t="s">
        <v>150</v>
      </c>
      <c r="I62" s="23" t="str">
        <f t="shared" si="0"/>
        <v>2.2.31.7</v>
      </c>
      <c r="J62" s="23" t="str">
        <f>VLOOKUP(I62,'2.RCF 2012 vs RCF 2a consul.'!$N$2:$N$283,1,FALSE)</f>
        <v>2.2.31.7</v>
      </c>
    </row>
    <row r="63" spans="1:10" s="23" customFormat="1" ht="159.5" x14ac:dyDescent="0.35">
      <c r="A63" s="68" t="str">
        <f>'1.RCF 2a consul. con rif.europ.'!A62</f>
        <v>2.2.4</v>
      </c>
      <c r="B63" s="66" t="str">
        <f>VLOOKUP(A63,'1.RCF 2a consul. con rif.europ.'!$A$3:$B$293,2,FALSE)</f>
        <v>Nello scambio di informazioni inerenti alla sicurezza della circolazione tra agenti con compiti di sicurezza, sia quando si succedono che quando si interfacciano nello svolgimento delle attività:
a) devono essere inequivocabilmente identificati l’agente trasmittente e quello ricevente;
b) deve essere garantita la ricezione completa delle informazioni da parte dell'agente ricevente;
c) le eventuali indicazioni impartite all'agente ricevente devono essere eseguibili nell'ambito delle sue mansioni e competenze.</v>
      </c>
      <c r="C63" s="72" t="str">
        <f>VLOOKUP(A63,'2.RCF 2012 vs RCF 2a consul.'!$E$2:$M$283,9,FALSE)</f>
        <v>1.7</v>
      </c>
      <c r="D63" s="73" t="str">
        <f>VLOOKUP(C63,'2.RCF 2012 vs RCF 2a consul.'!$A$2:$C$264,2,FALSE)</f>
        <v>Lo scambio di informazioni inerenti alla sicurezza della circolazione tra operatori, sia quando si succedono che quando si interfacciano nello svolgimento delle attività, deve essere tracciato e registrato qualora il rispetto delle eventuali indicazioni impartite non sia vincolato da appositi dispositivi di sicurezza.</v>
      </c>
      <c r="E63" s="73" t="str">
        <f>VLOOKUP(C63,'2.RCF 2012 vs RCF 2a consul.'!$A$2:$C$264,3,FALSE)</f>
        <v>Nello scambio di informazioni inerenti alla sicurezza della circolazione tra agenti con compiti di sicurezza, sia quando si succedono che quando si interfacciano nello svolgimento delle attività:
-devono essere inequivocabilmente identificati l’agente trasmittente e quello ricevente;
- deve essere garantita la ricezione completa delle informazioni da parte dell'agente ricevente;
- le eventuali indicazioni impartite all'agente ricevente devono essere eseguibili nell'ambito delle sue mansioni e competenze;
- devono essere tracciate e registrate le informazioni scambiate.</v>
      </c>
      <c r="F63" s="67"/>
      <c r="G63" s="20" t="str">
        <f>VLOOKUP(I63,'2.RCF 2012 vs RCF 2a consul.'!$O$2:$P$283,2,FALSE)</f>
        <v>Il requisito originario: "devono essere tracciate e registrate le informazioni scambiate"  è  stato riportato a fattor comune nel punto 2.2.6.</v>
      </c>
      <c r="H63" s="23" t="s">
        <v>152</v>
      </c>
      <c r="I63" s="23" t="str">
        <f t="shared" si="0"/>
        <v>2.2.41.7</v>
      </c>
      <c r="J63" s="23" t="str">
        <f>VLOOKUP(I63,'2.RCF 2012 vs RCF 2a consul.'!$N$2:$N$283,1,FALSE)</f>
        <v>2.2.41.7</v>
      </c>
    </row>
    <row r="64" spans="1:10" s="23" customFormat="1" ht="188.5" x14ac:dyDescent="0.35">
      <c r="A64" s="142" t="str">
        <f>'1.RCF 2a consul. con rif.europ.'!A63</f>
        <v>2.2.5</v>
      </c>
      <c r="B64" s="143" t="str">
        <f>VLOOKUP(A64,'1.RCF 2a consul. con rif.europ.'!$A$3:$B$293,2,FALSE)</f>
        <v>Il personale che svolge attività connesse con la sicurezza deve essere in possesso durante il servizio delle informazioni necessarie alle specifiche mansioni svolte.</v>
      </c>
      <c r="C64" s="69" t="str">
        <f>VLOOKUP(A64,'2.RCF 2012 vs RCF 2a consul.'!$E$2:$M$283,9,FALSE)</f>
        <v>1.7 bis</v>
      </c>
      <c r="D64" s="70">
        <f>VLOOKUP(C64,'2.RCF 2012 vs RCF 2a consul.'!$A$2:$C$264,2,FALSE)</f>
        <v>0</v>
      </c>
      <c r="E64" s="70" t="str">
        <f>VLOOKUP(C64,'2.RCF 2012 vs RCF 2a consul.'!$A$2:$C$264,3,FALSE)</f>
        <v>Le modalità di distribuzione e consultazione della documentazione necessaria agli agenti con compiti di sicurezza nello svolgimento delle relative attività ed i relativi supporti, devono essere tali da:
- garantire la disponibilità e l'affidabilità dei supporti utilizzati su cui è contenuta tale documentazione;
- gestire le situazioni di guasto e indisponibilità dei suddetti supporti;
- assicurare la tracciabilità della ricezione di ogni aggiornamento e la protezione verso l'indebita consultazione di aggiornamenti non in vigore;
- garantire l'ergonomicità di consultazione della documentazione in relazione alle attività da effettuare tenendo conto in particolare della necessità di utilizzare tempestivamente, simultaneamente e nel corso delle attività informazioni contenute in documenti diversi</v>
      </c>
      <c r="F64" s="137" t="s">
        <v>156</v>
      </c>
      <c r="G64" s="20" t="str">
        <f>VLOOKUP(I64,'2.RCF 2012 vs RCF 2a consul.'!$O$2:$P$283,2,FALSE)</f>
        <v>la seconda parte relativa alla distribuzione e consultazione delle informazioni di sicurezza è stata eliminata poiché riguarda modalità che devono essere gestite dagli operatori nel proprio SGS</v>
      </c>
      <c r="H64" s="23" t="s">
        <v>154</v>
      </c>
      <c r="I64" s="23" t="str">
        <f t="shared" si="0"/>
        <v>2.2.51.7 bis</v>
      </c>
      <c r="J64" s="23" t="str">
        <f>VLOOKUP(I64,'2.RCF 2012 vs RCF 2a consul.'!$N$2:$N$283,1,FALSE)</f>
        <v>2.2.51.7 bis</v>
      </c>
    </row>
    <row r="65" spans="1:10" s="23" customFormat="1" ht="203" x14ac:dyDescent="0.35">
      <c r="A65" s="141"/>
      <c r="B65" s="144" t="e">
        <f>VLOOKUP(A65,'1.RCF 2a consul. con rif.europ.'!$A$3:$B$293,2,FALSE)</f>
        <v>#N/A</v>
      </c>
      <c r="C65" s="69" t="str">
        <f>+'2.RCF 2012 vs RCF 2a consul.'!A51</f>
        <v>3.7</v>
      </c>
      <c r="D65" s="70" t="str">
        <f>VLOOKUP(C65,'2.RCF 2012 vs RCF 2a consul.'!$A$2:$C$264,2,FALSE)</f>
        <v xml:space="preserve">I parametri e le caratteristiche di ogni veicolo, circolante isolato o accoppiato ad altri veicoli, rilevanti per la sicurezza della circolazione e le eventuali procedure da rispettare, devono essere riportati per ciascun veicolo nelle Disposizioni Particolari di Circolazione (DPC) ad esso relative. Il personale che svolge attività connesse con la sicurezza deve essere in possesso delle informazioni riportate nelle DPC necessarie alle specifiche mansioni svolte. </v>
      </c>
      <c r="E65" s="78" t="str">
        <f>VLOOKUP(C65,'2.RCF 2012 vs RCF 2a consul.'!$A$2:$C$264,3,FALSE)</f>
        <v>=</v>
      </c>
      <c r="F65" s="144"/>
      <c r="G65" s="20" t="str">
        <f>VLOOKUP(I65,'2.RCF 2012 vs RCF 2a consul.'!$O$2:$P$283,2,FALSE)</f>
        <v>Eliminato il riferimento alle DPC. La parte relativa al possesso delle informazioni da parte del personale è stata spostata nel punto 2.2.5.</v>
      </c>
      <c r="H65" s="23" t="s">
        <v>154</v>
      </c>
      <c r="I65" s="23" t="str">
        <f t="shared" si="0"/>
        <v>2.2.53.7</v>
      </c>
      <c r="J65" s="23" t="str">
        <f>VLOOKUP(I65,'2.RCF 2012 vs RCF 2a consul.'!$N$2:$N$283,1,FALSE)</f>
        <v>2.2.53.7</v>
      </c>
    </row>
    <row r="66" spans="1:10" s="23" customFormat="1" ht="246.5" x14ac:dyDescent="0.35">
      <c r="A66" s="140"/>
      <c r="B66" s="138" t="e">
        <f>VLOOKUP(A66,'1.RCF 2a consul. con rif.europ.'!$A$3:$B$293,2,FALSE)</f>
        <v>#N/A</v>
      </c>
      <c r="C66" s="69" t="str">
        <f>+'2.RCF 2012 vs RCF 2a consul.'!A40</f>
        <v>2.20</v>
      </c>
      <c r="D66" s="70" t="str">
        <f>VLOOKUP(C66,'2.RCF 2012 vs RCF 2a consul.'!$A$2:$C$264,2,FALSE)</f>
        <v xml:space="preserve">I parametri e le caratteristiche dell’infrastruttura ferroviaria rilevanti per la sicurezza della circolazione e le specifiche procedure da adottare per il corretto interfacciamento tra il personale che svolge attività di sicurezza relative agli impianti di terra e ai veicoli devono  essere riportati nelle Disposizioni di Esercizio delle Linee (DEL). Il personale che svolge attività connesse con la sicurezza durante il servizio deve essere in possesso delle informazioni riportate nelle DEL necessarie alle specifiche mansioni svolte. </v>
      </c>
      <c r="E66" s="70" t="str">
        <f>VLOOKUP(C66,'2.RCF 2012 vs RCF 2a consul.'!$A$2:$C$264,3,FALSE)</f>
        <v>=</v>
      </c>
      <c r="F66" s="138"/>
      <c r="G66" s="20" t="str">
        <f>VLOOKUP(I66,'2.RCF 2012 vs RCF 2a consul.'!$O$2:$P$283,2,FALSE)</f>
        <v>sostituite DEL con Disposizioni di Esercizio delle Linee e degli Impianti. La parte relativa al personale è inserita al punto 2.2.5</v>
      </c>
      <c r="H66" s="23" t="s">
        <v>154</v>
      </c>
      <c r="I66" s="23" t="str">
        <f t="shared" si="0"/>
        <v>2.2.52.20</v>
      </c>
      <c r="J66" s="23" t="str">
        <f>VLOOKUP(I66,'2.RCF 2012 vs RCF 2a consul.'!$N$2:$N$283,1,FALSE)</f>
        <v>2.2.52.20</v>
      </c>
    </row>
    <row r="67" spans="1:10" s="23" customFormat="1" ht="290" x14ac:dyDescent="0.35">
      <c r="A67" s="142" t="str">
        <f>'1.RCF 2a consul. con rif.europ.'!A64</f>
        <v>2.2.6</v>
      </c>
      <c r="B67" s="143" t="str">
        <f>VLOOKUP(A67,'1.RCF 2a consul. con rif.europ.'!$A$3:$B$293,2,FALSE)</f>
        <v xml:space="preserve">Le informazioni inerenti alla sicurezza della circolazione scambiate tra agenti con compiti di sicurezza, le operazioni con impatto sulla sicurezza effettuate dagli agenti nonché lo stato di funzionamento, i parametri gestiti e le funzioni realizzate dalle attrezzature tecnologiche di sicurezza nelle fasi di normale esercizio, degrado e manutenzione devono essere registrati, non deve essere possibile modificarli e devono essere conservati per il tempo previsto dalla normativa applicabile, allo scopo di poter ricostruire col necessario livello di dettaglio gli eventi che hanno interessato i suddetti agenti e attrezzature. </v>
      </c>
      <c r="C67" s="69" t="str">
        <f>VLOOKUP(A67,'2.RCF 2012 vs RCF 2a consul.'!$E$2:$M$283,9,FALSE)</f>
        <v>2.11</v>
      </c>
      <c r="D67" s="70" t="str">
        <f>VLOOKUP(C67,'2.RCF 2012 vs RCF 2a consul.'!$A$2:$C$264,2,FALSE)</f>
        <v>Il comando e il controllo degli enti di sicurezza delle località di servizio e delle linee è effettuato tramite appositi dispositivi denominati apparati di sicurezza.
Essi possono essere muniti di funzioni di soccorso che permettano il superamento dei vincoli imposti dall’apparato stesso in caso di mancanza di alcune delle condizioni richieste, al fine di utilizzare le funzioni ancora disponibili. Le funzioni di soccorso devono essere realizzate in modo da prevenirne  un indebito utilizzo.
Gli apparati di sicurezza devono essere dotati di apparecchiature per la registrazione degli eventi e delle operazioni svolte. Non deve essere possibile modificare i dati registrati.</v>
      </c>
      <c r="E67" s="70" t="str">
        <f>VLOOKUP(C67,'2.RCF 2012 vs RCF 2a consul.'!$A$2:$C$264,3,FALSE)</f>
        <v>=</v>
      </c>
      <c r="F67" s="137" t="s">
        <v>159</v>
      </c>
      <c r="G67" s="20" t="str">
        <f>VLOOKUP(I67,'2.RCF 2012 vs RCF 2a consul.'!$O$2:$P$283,2,FALSE)</f>
        <v>Per la parte relativa all'indebito utilizzo delle funzioni di soccors o vedi punti 4.2.3, mentre per la tracciatura delle operazioni vedi punto 2.2.6</v>
      </c>
      <c r="H67" s="23" t="s">
        <v>157</v>
      </c>
      <c r="I67" s="23" t="str">
        <f t="shared" si="0"/>
        <v>2.2.62.11</v>
      </c>
      <c r="J67" s="23" t="str">
        <f>VLOOKUP(I67,'2.RCF 2012 vs RCF 2a consul.'!$N$2:$N$283,1,FALSE)</f>
        <v>2.2.62.11</v>
      </c>
    </row>
    <row r="68" spans="1:10" s="23" customFormat="1" ht="72.5" x14ac:dyDescent="0.35">
      <c r="A68" s="140"/>
      <c r="B68" s="138" t="e">
        <f>VLOOKUP(A68,'1.RCF 2a consul. con rif.europ.'!$A$3:$B$293,2,FALSE)</f>
        <v>#N/A</v>
      </c>
      <c r="C68" s="69" t="str">
        <f>+'2.RCF 2012 vs RCF 2a consul.'!A47</f>
        <v>3.4</v>
      </c>
      <c r="D68" s="70" t="str">
        <f>VLOOKUP(C68,'2.RCF 2012 vs RCF 2a consul.'!$A$2:$C$264,2,FALSE)</f>
        <v>Lo stato di funzionamento e le funzioni di sicurezza realizzate dei sottosistemi e  dispositivi di bordo devono essere registrati da un sistema di registrazione.</v>
      </c>
      <c r="E68" s="70" t="str">
        <f>VLOOKUP(C68,'2.RCF 2012 vs RCF 2a consul.'!$A$2:$C$264,3,FALSE)</f>
        <v>=</v>
      </c>
      <c r="F68" s="138"/>
      <c r="G68" s="20" t="str">
        <f>VLOOKUP(I68,'2.RCF 2012 vs RCF 2a consul.'!$O$2:$P$283,2,FALSE)</f>
        <v>Ampliato l'obbligo di registrazione estendendolo a tutte le informazioni sulla sicurezza della circolazione.</v>
      </c>
      <c r="H68" s="23" t="s">
        <v>157</v>
      </c>
      <c r="I68" s="23" t="str">
        <f t="shared" ref="I68:I131" si="1">+H68&amp;C68</f>
        <v>2.2.63.4</v>
      </c>
      <c r="J68" s="23" t="str">
        <f>VLOOKUP(I68,'2.RCF 2012 vs RCF 2a consul.'!$N$2:$N$283,1,FALSE)</f>
        <v>2.2.63.4</v>
      </c>
    </row>
    <row r="69" spans="1:10" s="23" customFormat="1" x14ac:dyDescent="0.35">
      <c r="A69" s="65" t="str">
        <f>'1.RCF 2a consul. con rif.europ.'!A65</f>
        <v>2.3</v>
      </c>
      <c r="B69" s="66" t="str">
        <f>VLOOKUP(A69,'1.RCF 2a consul. con rif.europ.'!$A$3:$B$293,2,FALSE)</f>
        <v>GESTIONE DELLA CIRCOLAZIONE</v>
      </c>
      <c r="C69" s="19"/>
      <c r="D69" s="20"/>
      <c r="E69" s="20"/>
      <c r="F69" s="67"/>
      <c r="G69" s="20"/>
      <c r="H69" s="23" t="s">
        <v>160</v>
      </c>
      <c r="I69" s="23" t="str">
        <f t="shared" si="1"/>
        <v>2.3</v>
      </c>
      <c r="J69" s="23" t="e">
        <f>VLOOKUP(I69,'2.RCF 2012 vs RCF 2a consul.'!$N$2:$N$283,1,FALSE)</f>
        <v>#N/A</v>
      </c>
    </row>
    <row r="70" spans="1:10" s="23" customFormat="1" ht="101.5" x14ac:dyDescent="0.35">
      <c r="A70" s="68" t="str">
        <f>'1.RCF 2a consul. con rif.europ.'!A66</f>
        <v>2.3.1</v>
      </c>
      <c r="B70" s="66" t="str">
        <f>VLOOKUP(A70,'1.RCF 2a consul. con rif.europ.'!$A$3:$B$293,2,FALSE)</f>
        <v xml:space="preserve">Il movimento di un convoglio ferroviario è ammesso solo dopo che sia stato verificato che nel tratto di infrastruttura da percorrere e sul convoglio vi siano tutte le condizioni atte a garantire la sicurezza della circolazione su quel tratto di infrastruttura e che tali condizioni permangano per tutto il tempo che il convoglio si trovi sul tratto di infrastruttura stesso. </v>
      </c>
      <c r="C70" s="69" t="str">
        <f>VLOOKUP(A70,'2.RCF 2012 vs RCF 2a consul.'!$E$2:$M$283,9,FALSE)</f>
        <v>24.1</v>
      </c>
      <c r="D70" s="70" t="str">
        <f>VLOOKUP(C70,'2.RCF 2012 vs RCF 2a consul.'!$A$2:$C$264,2,FALSE)</f>
        <v>La manutenzione del materiale rotabile deve essere eseguita, secondo le scadenze manutentive previste nei piani di manutenzione, negli impianti manutentivi prima di essere messo in circolazione sull’infrastruttura ferroviaria.</v>
      </c>
      <c r="E70" s="70" t="str">
        <f>VLOOKUP(C70,'2.RCF 2012 vs RCF 2a consul.'!$A$2:$C$264,3,FALSE)</f>
        <v>=</v>
      </c>
      <c r="F70" s="67"/>
      <c r="G70" s="20" t="str">
        <f>VLOOKUP(I70,'2.RCF 2012 vs RCF 2a consul.'!$O$2:$P$283,2,FALSE)</f>
        <v>Il 24.1 è stato soppresso in quanto contenuto nel principio introdotto al punto 2.3.1; il rispetto dei piani manutentivi è  infatti uno degli aspetti per realizzare le condizioni di ammissibilità di un movimento di un convoglio in sicurezza</v>
      </c>
      <c r="H70" s="23" t="s">
        <v>162</v>
      </c>
      <c r="I70" s="23" t="str">
        <f t="shared" si="1"/>
        <v>2.3.124.1</v>
      </c>
      <c r="J70" s="23" t="str">
        <f>VLOOKUP(I70,'2.RCF 2012 vs RCF 2a consul.'!$N$2:$N$283,1,FALSE)</f>
        <v>2.3.124.1</v>
      </c>
    </row>
    <row r="71" spans="1:10" s="23" customFormat="1" ht="101.5" x14ac:dyDescent="0.35">
      <c r="A71" s="77" t="str">
        <f>'1.RCF 2a consul. con rif.europ.'!A67</f>
        <v>2.3.2</v>
      </c>
      <c r="B71" s="66" t="str">
        <f>VLOOKUP(A71,'1.RCF 2a consul. con rif.europ.'!$A$3:$B$293,2,FALSE)</f>
        <v>La circolazione ferroviaria deve essere gestita da un regolatore della circolazione.</v>
      </c>
      <c r="C71" s="69" t="str">
        <f>VLOOKUP(A71,'2.RCF 2012 vs RCF 2a consul.'!$E$2:$M$283,9,FALSE)</f>
        <v>8.1</v>
      </c>
      <c r="D71" s="70" t="str">
        <f>VLOOKUP(C71,'2.RCF 2012 vs RCF 2a consul.'!$A$2:$C$264,2,FALSE)</f>
        <v>La circolazione ferroviaria è gestita da un regolatore della circolazione, che comanda e controlla, tramite gli apparati di sicurezza o tramite altri agenti, gli enti di sicurezza posti nei tratti di linea e nelle  località di servizio da lui gestiti.</v>
      </c>
      <c r="E71" s="70" t="str">
        <f>VLOOKUP(C71,'2.RCF 2012 vs RCF 2a consul.'!$A$2:$C$264,3,FALSE)</f>
        <v>La circolazione ferroviaria è gestita da un regolatore della circolazione, che controlla e deve poter comandare, tramite gli apparati di sicurezza, gli enti di sicurezza posti nei tratti di linea e nelle località di servizio da lui gestiti.</v>
      </c>
      <c r="F71" s="20" t="s">
        <v>166</v>
      </c>
      <c r="G71" s="20" t="str">
        <f>VLOOKUP(I71,'2.RCF 2012 vs RCF 2a consul.'!$O$2:$P$283,2,FALSE)</f>
        <v>Il punto è stato riformulato delineando "ruolo" e "obblighi"  del regolatore della circolazione</v>
      </c>
      <c r="H71" s="23" t="s">
        <v>164</v>
      </c>
      <c r="I71" s="23" t="str">
        <f t="shared" si="1"/>
        <v>2.3.28.1</v>
      </c>
      <c r="J71" s="23" t="str">
        <f>VLOOKUP(I71,'2.RCF 2012 vs RCF 2a consul.'!$N$2:$N$283,1,FALSE)</f>
        <v>2.3.28.1</v>
      </c>
    </row>
    <row r="72" spans="1:10" s="23" customFormat="1" ht="101.5" x14ac:dyDescent="0.35">
      <c r="A72" s="77" t="str">
        <f>'1.RCF 2a consul. con rif.europ.'!A68</f>
        <v>2.3.3</v>
      </c>
      <c r="B72" s="66" t="str">
        <f>VLOOKUP(A72,'1.RCF 2a consul. con rif.europ.'!$A$3:$B$293,2,FALSE)</f>
        <v>Un convoglio, per accedere ad un’area di competenza di un regolatore della circolazione o per muoversi al suo interno, deve aver ricevuto l'apposita autorizzazione al movimento, rilasciata dal regolatore medesimo in conformità alle procedure che disciplinano la circolazione su tale area.</v>
      </c>
      <c r="C72" s="69" t="str">
        <f>VLOOKUP(A72,'2.RCF 2012 vs RCF 2a consul.'!$E$2:$M$283,9,FALSE)</f>
        <v>4.18</v>
      </c>
      <c r="D72" s="70" t="str">
        <f>VLOOKUP(C72,'2.RCF 2012 vs RCF 2a consul.'!$A$2:$C$264,2,FALSE)</f>
        <v xml:space="preserve">Un treno per muoversi deve aver ricevuto specifica “Autorizzazione al movimento” dal sistema di segnalamento tramite l’indicazione del pertinente segnale di terra o le indicazioni visualizzate in cabina di guida.  </v>
      </c>
      <c r="E72" s="70" t="str">
        <f>VLOOKUP(C72,'2.RCF 2012 vs RCF 2a consul.'!$A$2:$C$264,3,FALSE)</f>
        <v>=</v>
      </c>
      <c r="F72" s="20" t="s">
        <v>169</v>
      </c>
      <c r="G72" s="20" t="str">
        <f>VLOOKUP(I72,'2.RCF 2012 vs RCF 2a consul.'!$O$2:$P$283,2,FALSE)</f>
        <v>Modificato il punto per riferirlo ai convogli e modificata la dicitura "specifica" in "apposita" per evitare confusione con la "specifica" utilizzata nei punti 4.3.2 e 4.3.3.</v>
      </c>
      <c r="H72" s="23" t="s">
        <v>167</v>
      </c>
      <c r="I72" s="23" t="str">
        <f t="shared" si="1"/>
        <v>2.3.34.18</v>
      </c>
      <c r="J72" s="23" t="str">
        <f>VLOOKUP(I72,'2.RCF 2012 vs RCF 2a consul.'!$N$2:$N$283,1,FALSE)</f>
        <v>2.3.34.18</v>
      </c>
    </row>
    <row r="73" spans="1:10" s="23" customFormat="1" ht="130.5" x14ac:dyDescent="0.35">
      <c r="A73" s="68" t="str">
        <f>'1.RCF 2a consul. con rif.europ.'!A69</f>
        <v>2.3.4</v>
      </c>
      <c r="B73" s="66" t="str">
        <f>VLOOKUP(A73,'1.RCF 2a consul. con rif.europ.'!$A$3:$B$293,2,FALSE)</f>
        <v>Devono essere adottati idonei provvedimenti atti ad impedire l’indebito ingresso di veicoli nell’area di competenza di un regolatore della circolazione.</v>
      </c>
      <c r="C73" s="74"/>
      <c r="D73" s="75"/>
      <c r="E73" s="75"/>
      <c r="F73" s="67"/>
      <c r="G73" s="20" t="str">
        <f>VLOOKUP(I73,'2.RCF 2012 vs RCF 2a consul.'!$O$2:$P$283,2,FALSE)</f>
        <v>Dopo aver introdotto il concetto di area di competenza di un regolatore della circolazione al punto 2.3.3 riguardo all'autorizzazione al movimento per muoversi in tale area si è disciplinato anche la necessita di impedire gli indebiti ingressi di veicoli provenienti da aree di competenza di regolatori diversi.</v>
      </c>
      <c r="H73" s="23" t="s">
        <v>170</v>
      </c>
      <c r="I73" s="23" t="str">
        <f t="shared" si="1"/>
        <v>2.3.4</v>
      </c>
      <c r="J73" s="23" t="str">
        <f>VLOOKUP(I73,'2.RCF 2012 vs RCF 2a consul.'!$N$2:$N$283,1,FALSE)</f>
        <v>2.3.4</v>
      </c>
    </row>
    <row r="74" spans="1:10" s="23" customFormat="1" ht="290" x14ac:dyDescent="0.35">
      <c r="A74" s="68" t="str">
        <f>'1.RCF 2a consul. con rif.europ.'!A70</f>
        <v>2.3.5</v>
      </c>
      <c r="B74" s="66" t="str">
        <f>VLOOKUP(A74,'1.RCF 2a consul. con rif.europ.'!$A$3:$B$293,2,FALSE)</f>
        <v>Qualora sia necessario revocare un’autorizzazione al movimento precedentemente concessa, la modifica della condizione degli enti interessati dalla suddetta autorizzazione al movimento può avvenire solo previo accertamento che il convoglio abbia recepito la revoca e sia in condizione di rispettarla.</v>
      </c>
      <c r="C74" s="69" t="str">
        <f>VLOOKUP(A74,'2.RCF 2012 vs RCF 2a consul.'!$E$2:$M$283,9,FALSE)</f>
        <v>8.4</v>
      </c>
      <c r="D74" s="70" t="str">
        <f>VLOOKUP(C74,'2.RCF 2012 vs RCF 2a consul.'!$A$2:$C$264,2,FALSE)</f>
        <v>Il collegamento di sicurezza è un vincolo d’impianto tra il sistema di segnalamento che concede l’autorizzazione al movimento ad un treno e gli enti interessati dal movimento autorizzato, tale da soddisfare le seguenti condizioni: 
a)	per far concedere l’autorizzazione al movimento al treno è necessario che gli enti interessati al movimento siano disposti e assicurati nella posizione voluta; 
b)	per rimuovere gli enti da questa posizione, occorre che il sistema di segnalamento revochi l’autorizzazione al  movimento al treno e che il treno stesso abbia recepito la revoca dell’autorizzazione al movimento e sia in condizione di rispettarla.</v>
      </c>
      <c r="E74" s="70" t="str">
        <f>VLOOKUP(C74,'2.RCF 2012 vs RCF 2a consul.'!$A$2:$C$264,3,FALSE)</f>
        <v>II collegamento di sicurezza è un vincolo d'impianto tra il sistema di segnalamento che concede l'autorizzazione al movimento ad un treno e gli enti interessati dal movimento autorizzato, tale da soddisfare le seguenti condizioni:
a) per concedere e far permanere l'autorizzazione al movimento al treno è necessario che gli enti interessati al movimento siano disposti e assicurati nella posizione voluta fino a quando non siano stati percorsi dal treno nella sua interezza;
b) per rimuovere gli enti da questa posizione prima che il treno li abbia percorsi, occorre che il sistema di segnalamento revochi l'autorizzazione al movimento al treno e che il treno stesso abbia recepito la revoca dell'autorizzazione al movimento e sia in condizione di rispettarla.</v>
      </c>
      <c r="F74" s="67"/>
      <c r="G74" s="20" t="str">
        <f>VLOOKUP(I74,'2.RCF 2012 vs RCF 2a consul.'!$O$2:$P$283,2,FALSE)</f>
        <v xml:space="preserve">Il punto è stato esteso ai convogli.
Sostituite le frasi:
- "non sia stato percorso dal convoglio nella sua interezza" con "necessario a garantire la sicurezza del movimento autorizzato";
-"prima che il convoglio lo abbia percorso" con "necessaria a garantire la sicurezza del movimento autorizzato".
per includere anche gli entim come i deviatoi laterali, richiesti in una posizione specifica per garantire la sicurezza del movimento anche se non percorsi dal convoglio.
</v>
      </c>
      <c r="H74" s="23" t="s">
        <v>172</v>
      </c>
      <c r="I74" s="23" t="str">
        <f t="shared" si="1"/>
        <v>2.3.58.4</v>
      </c>
      <c r="J74" s="23" t="str">
        <f>VLOOKUP(I74,'2.RCF 2012 vs RCF 2a consul.'!$N$2:$N$283,1,FALSE)</f>
        <v>2.3.58.4</v>
      </c>
    </row>
    <row r="75" spans="1:10" s="23" customFormat="1" ht="58" x14ac:dyDescent="0.35">
      <c r="A75" s="68" t="str">
        <f>'1.RCF 2a consul. con rif.europ.'!A71</f>
        <v>2.3.6</v>
      </c>
      <c r="B75" s="66" t="str">
        <f>VLOOKUP(A75,'1.RCF 2a consul. con rif.europ.'!$A$3:$B$293,2,FALSE)</f>
        <v>Ciascun convoglio deve essere inoltrato su un binario per esso ammesso e previsto.</v>
      </c>
      <c r="C75" s="74"/>
      <c r="D75" s="75"/>
      <c r="E75" s="75"/>
      <c r="F75" s="20" t="s">
        <v>176</v>
      </c>
      <c r="G75" s="20" t="str">
        <f>VLOOKUP(I75,'2.RCF 2012 vs RCF 2a consul.'!$O$2:$P$283,2,FALSE)</f>
        <v>Introdotto un principio generale già dettagliato per il regolatore e per l'agente di condotta rispettivamente ai punti 3.8.15 e 3.8.30.</v>
      </c>
      <c r="H75" s="23" t="s">
        <v>174</v>
      </c>
      <c r="I75" s="23" t="str">
        <f t="shared" si="1"/>
        <v>2.3.6</v>
      </c>
      <c r="J75" s="23" t="str">
        <f>VLOOKUP(I75,'2.RCF 2012 vs RCF 2a consul.'!$N$2:$N$283,1,FALSE)</f>
        <v>2.3.6</v>
      </c>
    </row>
    <row r="76" spans="1:10" s="23" customFormat="1" ht="174" x14ac:dyDescent="0.35">
      <c r="A76" s="68" t="str">
        <f>'1.RCF 2a consul. con rif.europ.'!A72</f>
        <v>2.3.7</v>
      </c>
      <c r="B76" s="66" t="str">
        <f>VLOOKUP(A76,'1.RCF 2a consul. con rif.europ.'!$A$3:$B$293,2,FALSE)</f>
        <v>La presenza di persone in prossimità dei binari è ammessa per motivi connessi al servizio esclusivamente: a) nelle zone segnalate come sicure rispetto alla circolazione dei veicoli ferroviari; b) nelle altre zone la presenza è consentita solo previa conferma da parte del regolatore della circolazione dell'assenza di circolazione sui binari interessati per il tempo necessario.</v>
      </c>
      <c r="C76" s="69" t="str">
        <f>VLOOKUP(A76,'2.RCF 2012 vs RCF 2a consul.'!$E$2:$M$283,9,FALSE)</f>
        <v>10.15</v>
      </c>
      <c r="D76" s="70" t="str">
        <f>VLOOKUP(C76,'2.RCF 2012 vs RCF 2a consul.'!$A$2:$C$264,2,FALSE)</f>
        <v xml:space="preserve">La presenza di persone lato interbinario è ammessa solo se strettamente necessaria e previa conferma da parte del regolatore della circolazione dell’avvenuta sospensione della circolazione sui binari attigui. 
La circolazione può essere ripresa solo dopo che il regolatore della circolazione abbia avuto evidenza che nell’interbinario non si trovi più nessuno. </v>
      </c>
      <c r="E76" s="70" t="str">
        <f>VLOOKUP(C76,'2.RCF 2012 vs RCF 2a consul.'!$A$2:$C$264,3,FALSE)</f>
        <v>Nel caso in cui sia necessario scendere dal treno,  l'accesso all'interbinario è ammesso solo se strettamente necessario e previa conferma da parte del regolatore della circolazione dell'avvenuta sospensione della circolazione sui binari attigui.
La circolazione può essere ripresa solo dopo che il regolatore della circolazione abbia avuto evidenza che nell'interbinario non si trovi più nessuno.</v>
      </c>
      <c r="F76" s="67"/>
      <c r="G76" s="20" t="str">
        <f>VLOOKUP(I76,'2.RCF 2012 vs RCF 2a consul.'!$O$2:$P$283,2,FALSE)</f>
        <v>Aggiunto "se non segnalato come zona sicura rispetto alla circolazione dei veicoli",  sostituito binari attigui con binari interessati</v>
      </c>
      <c r="H76" s="23" t="s">
        <v>177</v>
      </c>
      <c r="I76" s="23" t="str">
        <f t="shared" si="1"/>
        <v>2.3.710.15</v>
      </c>
      <c r="J76" s="23" t="str">
        <f>VLOOKUP(I76,'2.RCF 2012 vs RCF 2a consul.'!$N$2:$N$283,1,FALSE)</f>
        <v>2.3.710.15</v>
      </c>
    </row>
    <row r="77" spans="1:10" s="23" customFormat="1" ht="101.5" x14ac:dyDescent="0.35">
      <c r="A77" s="68" t="str">
        <f>'1.RCF 2a consul. con rif.europ.'!A73</f>
        <v>2.3.8</v>
      </c>
      <c r="B77" s="66" t="str">
        <f>VLOOKUP(A77,'1.RCF 2a consul. con rif.europ.'!$A$3:$B$293,2,FALSE)</f>
        <v xml:space="preserve">Durante la circolazione di convogli sui binari adiacenti ai marciapiedi adibiti al servizio viaggiatori, deve essere garantita la sicurezza degli utenti, clienti, lavoratori interessati e terzi, in relazione alle caratteristiche dei convogli e del servizio da essi svolto, alle caratteristiche dei marciapiedi e al relativo stato di affollamento. </v>
      </c>
      <c r="C77" s="72" t="str">
        <f>VLOOKUP(A77,'2.RCF 2012 vs RCF 2a consul.'!$E$2:$M$283,9,FALSE)</f>
        <v>4.24 ter</v>
      </c>
      <c r="D77" s="73">
        <f>VLOOKUP(C77,'2.RCF 2012 vs RCF 2a consul.'!$A$2:$C$264,2,FALSE)</f>
        <v>0</v>
      </c>
      <c r="E77" s="73" t="str">
        <f>VLOOKUP(C77,'2.RCF 2012 vs RCF 2a consul.'!$A$2:$C$264,3,FALSE)</f>
        <v>Durante la circolazione di convogli sui binari adiacenti ai marciapiedi adibiti al servizio viaggiatori deve essere garantita la sicurezza degli utenti, clienti, lavoratori interessati e terzi, in relazione alle caratteristiche dei convogli e del servizio da essi svolto, alle caratteristiche dei marciapiedi e al relativo stato di affollamento.</v>
      </c>
      <c r="F77" s="67"/>
      <c r="G77" s="20" t="str">
        <f>VLOOKUP(I77,'2.RCF 2012 vs RCF 2a consul.'!$O$2:$P$283,2,FALSE)</f>
        <v xml:space="preserve">punto non modificato </v>
      </c>
      <c r="H77" s="23" t="s">
        <v>179</v>
      </c>
      <c r="I77" s="23" t="str">
        <f t="shared" si="1"/>
        <v>2.3.84.24 ter</v>
      </c>
      <c r="J77" s="23" t="str">
        <f>VLOOKUP(I77,'2.RCF 2012 vs RCF 2a consul.'!$N$2:$N$283,1,FALSE)</f>
        <v>2.3.84.24 ter</v>
      </c>
    </row>
    <row r="78" spans="1:10" s="23" customFormat="1" ht="58" x14ac:dyDescent="0.35">
      <c r="A78" s="68" t="str">
        <f>'1.RCF 2a consul. con rif.europ.'!A74</f>
        <v>2.3.9</v>
      </c>
      <c r="B78" s="66" t="str">
        <f>VLOOKUP(A78,'1.RCF 2a consul. con rif.europ.'!$A$3:$B$293,2,FALSE)</f>
        <v xml:space="preserve">La circolazione dei convogli aventi in composizione veicoli storici e turistici deve avvenire in conformità alle specifiche norme oltre a quanto previsto dal presente regolamento in quanto applicabile. </v>
      </c>
      <c r="C78" s="69" t="str">
        <f>VLOOKUP(A78,'2.RCF 2012 vs RCF 2a consul.'!$E$2:$M$283,9,FALSE)</f>
        <v>4.31 bis</v>
      </c>
      <c r="D78" s="70">
        <f>VLOOKUP(C78,'2.RCF 2012 vs RCF 2a consul.'!$A$2:$C$264,2,FALSE)</f>
        <v>0</v>
      </c>
      <c r="E78" s="70" t="str">
        <f>VLOOKUP(C78,'2.RCF 2012 vs RCF 2a consul.'!$A$2:$C$264,3,FALSE)</f>
        <v>La circolazione dei veicoli storici e turistici deve avvenire in conformità alle misure di sicurezza stabilite dall'Agenzia Nazionale per la Sicurezza delle Ferrovie</v>
      </c>
      <c r="F78" s="67"/>
      <c r="G78" s="20" t="str">
        <f>VLOOKUP(I78,'2.RCF 2012 vs RCF 2a consul.'!$O$2:$P$283,2,FALSE)</f>
        <v>specificato che si parla di veicoli  storici e turistici in composizione ai convogli e conseguentemente spostato al punto relativo ai convogli.</v>
      </c>
      <c r="H78" s="23" t="s">
        <v>181</v>
      </c>
      <c r="I78" s="23" t="str">
        <f t="shared" si="1"/>
        <v>2.3.94.31 bis</v>
      </c>
      <c r="J78" s="23" t="str">
        <f>VLOOKUP(I78,'2.RCF 2012 vs RCF 2a consul.'!$N$2:$N$283,1,FALSE)</f>
        <v>2.3.94.31 bis</v>
      </c>
    </row>
    <row r="79" spans="1:10" s="23" customFormat="1" x14ac:dyDescent="0.35">
      <c r="A79" s="65" t="str">
        <f>'1.RCF 2a consul. con rif.europ.'!A75</f>
        <v>2.4</v>
      </c>
      <c r="B79" s="66" t="str">
        <f>VLOOKUP(A79,'1.RCF 2a consul. con rif.europ.'!$A$3:$B$293,2,FALSE)</f>
        <v>MODALITÀ DI MOVIMENTI AMMESSI</v>
      </c>
      <c r="C79" s="19"/>
      <c r="D79" s="20"/>
      <c r="E79" s="20"/>
      <c r="F79" s="67"/>
      <c r="G79" s="20"/>
      <c r="H79" s="23" t="s">
        <v>183</v>
      </c>
      <c r="I79" s="23" t="str">
        <f t="shared" si="1"/>
        <v>2.4</v>
      </c>
      <c r="J79" s="23" t="e">
        <f>VLOOKUP(I79,'2.RCF 2012 vs RCF 2a consul.'!$N$2:$N$283,1,FALSE)</f>
        <v>#N/A</v>
      </c>
    </row>
    <row r="80" spans="1:10" s="23" customFormat="1" ht="101.5" x14ac:dyDescent="0.35">
      <c r="A80" s="142" t="str">
        <f>'1.RCF 2a consul. con rif.europ.'!A76</f>
        <v>2.4.1</v>
      </c>
      <c r="B80" s="143" t="str">
        <f>VLOOKUP(A80,'1.RCF 2a consul. con rif.europ.'!$A$3:$B$293,2,FALSE)</f>
        <v xml:space="preserve">Un convoglio deve muoversi come treno ogni qualvolta possibile mentre i movimenti di manovra devono essere utilizzati  per spostarsi esclusivamente all'interno di una stessa località di servizio da un binario all'altro dello stesso fascio di binari e purché tale movimento non sia effettuabile come treno. 
</v>
      </c>
      <c r="C80" s="69" t="str">
        <f>VLOOKUP(A80,'2.RCF 2012 vs RCF 2a consul.'!$E$2:$M$283,9,FALSE)</f>
        <v>3.10</v>
      </c>
      <c r="D80" s="70" t="str">
        <f>VLOOKUP(C80,'2.RCF 2012 vs RCF 2a consul.'!$A$2:$C$264,2,FALSE)</f>
        <v xml:space="preserve">Una manovra è un convoglio che si muove solo all’interno di una stazione con una velocità che deve essere determinata istante per istante dall’agente di condotta, secondo le norme di cui al successivo punto 19. </v>
      </c>
      <c r="E80" s="70" t="str">
        <f>VLOOKUP(C80,'2.RCF 2012 vs RCF 2a consul.'!$A$2:$C$264,3,FALSE)</f>
        <v>Una manovra è un convoglio che si muove solo all'interno di una stessa stazione, esclusivamente all'interno dello stesso fascio di binari e purchè  tale movimento non sia effettuabile come treno, con una velocità che deve essere determinata istante per istante dall’agente di condotta, secondo le norme di cui al succesivo punto 19.</v>
      </c>
      <c r="F80" s="139"/>
      <c r="G80" s="20" t="str">
        <f>VLOOKUP(I80,'2.RCF 2012 vs RCF 2a consul.'!$O$2:$P$283,2,FALSE)</f>
        <v>Eliminata la parte prescrittiva ed inserita nel punto 2.4.1</v>
      </c>
      <c r="H80" s="23" t="s">
        <v>185</v>
      </c>
      <c r="I80" s="23" t="str">
        <f t="shared" si="1"/>
        <v>2.4.13.10</v>
      </c>
      <c r="J80" s="23" t="str">
        <f>VLOOKUP(I80,'2.RCF 2012 vs RCF 2a consul.'!$N$2:$N$283,1,FALSE)</f>
        <v>2.4.13.10</v>
      </c>
    </row>
    <row r="81" spans="1:10" s="23" customFormat="1" ht="116" x14ac:dyDescent="0.35">
      <c r="A81" s="141"/>
      <c r="B81" s="144"/>
      <c r="C81" s="69" t="str">
        <f>+'2.RCF 2012 vs RCF 2a consul.'!A255</f>
        <v>21.1</v>
      </c>
      <c r="D81" s="70" t="str">
        <f>VLOOKUP(C81,'2.RCF 2012 vs RCF 2a consul.'!$A$2:$C$264,2,FALSE)</f>
        <v>I mezzi d’opera per la costruzione e la manutenzione dell’infrastruttura ferroviaria, compresi i rilievi diagnostici, e per il soccorso ai treni, possono circolare secondo le norme dei treni soltanto se soddisfano i medesimi standard di sicurezza richiesti per i treni.</v>
      </c>
      <c r="E81" s="70" t="str">
        <f>VLOOKUP(C81,'2.RCF 2012 vs RCF 2a consul.'!$A$2:$C$264,3,FALSE)</f>
        <v>=</v>
      </c>
      <c r="F81" s="141"/>
      <c r="G81" s="20" t="str">
        <f>VLOOKUP(I81,'2.RCF 2012 vs RCF 2a consul.'!$O$2:$P$283,2,FALSE)</f>
        <v>Il contenuto del principio è confluito nel punto 2.4.1; i mezzi d'opera che non rispettano gli std dei treni con particolare riguardo all'attivazione dei sistemi di rilevamento dell'occupazione del binario devono circolare col modalità di cui al punto 2.4.2</v>
      </c>
      <c r="H81" s="23" t="s">
        <v>185</v>
      </c>
      <c r="I81" s="23" t="str">
        <f t="shared" si="1"/>
        <v>2.4.121.1</v>
      </c>
      <c r="J81" s="23" t="str">
        <f>VLOOKUP(I81,'2.RCF 2012 vs RCF 2a consul.'!$N$2:$N$283,1,FALSE)</f>
        <v>2.4.121.1</v>
      </c>
    </row>
    <row r="82" spans="1:10" s="23" customFormat="1" ht="101.5" x14ac:dyDescent="0.35">
      <c r="A82" s="140"/>
      <c r="B82" s="138"/>
      <c r="C82" s="69" t="str">
        <f>+'2.RCF 2012 vs RCF 2a consul.'!A261</f>
        <v>23.1</v>
      </c>
      <c r="D82" s="70" t="str">
        <f>VLOOKUP(C82,'2.RCF 2012 vs RCF 2a consul.'!$A$2:$C$264,2,FALSE)</f>
        <v>La circolazione dei convogli per prove o verifiche al materiale rotabile può avvenire secondo le norme dei treni soltanto se tali convogli soddisfano i medesimi standard di sicurezza richiesti per i treni.</v>
      </c>
      <c r="E82" s="70" t="str">
        <f>VLOOKUP(C82,'2.RCF 2012 vs RCF 2a consul.'!$A$2:$C$264,3,FALSE)</f>
        <v>=</v>
      </c>
      <c r="F82" s="140"/>
      <c r="G82" s="20" t="str">
        <f>VLOOKUP(I82,'2.RCF 2012 vs RCF 2a consul.'!$O$2:$P$283,2,FALSE)</f>
        <v>Il contenuto del principio è confluito nel punto 2.4.1</v>
      </c>
      <c r="H82" s="23" t="s">
        <v>185</v>
      </c>
      <c r="I82" s="23" t="str">
        <f t="shared" si="1"/>
        <v>2.4.123.1</v>
      </c>
      <c r="J82" s="23" t="str">
        <f>VLOOKUP(I82,'2.RCF 2012 vs RCF 2a consul.'!$N$2:$N$283,1,FALSE)</f>
        <v>2.4.123.1</v>
      </c>
    </row>
    <row r="83" spans="1:10" s="23" customFormat="1" ht="409.5" x14ac:dyDescent="0.35">
      <c r="A83" s="142" t="str">
        <f>'1.RCF 2a consul. con rif.europ.'!A77</f>
        <v>2.4.2</v>
      </c>
      <c r="B83" s="143" t="str">
        <f>VLOOKUP(A83,'1.RCF 2a consul. con rif.europ.'!$A$3:$B$293,2,FALSE)</f>
        <v>Lo svolgimento su un tratto di binario di attività differenti dalla circolazione dei treni e delle manovre o la sospensione sullo stesso dell’esercizio ferroviario devono avvenire nel rispetto dei seguenti principi:
a) sul tratto di binario interessato deve essere inibito, tramite i sistemi di segnalamento e protezione, l’inoltro dei treni e delle manovre;
b) le attività svolte, inclusa l’eventuale circolazione o sosta di veicoli sul tratto di binario interessato, devono avvenire in condizioni di sicurezza rispetto alla circolazione dei treni e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 punti che delimitano il tratto di binario interessato;
d) l’eventuale circolazione dei veicoli e la loro sosta sul tratto di binario interessato deve essere disciplinata, oltre che nel rispetto di quanto stabilito nel presente punto 2, anche di quanto disposto negli ulteriori punti del presente regolamento, se applicabili in funzione delle caratteristiche dei veicoli e della attività da svolgere. Qualora in tali circostanze il regolatore della circolazione dell’area soggetta alle attività di cui al presente punto sia diverso da quello che regola la circolazione nel normale esercizio, deve essere disciplinato ai sensi del punto 2.2 lo scambio di informazioni necessarie a garantire la sicurezza della circolazione nello svolgimento dell’attività di competenza.</v>
      </c>
      <c r="C83" s="69" t="str">
        <f>VLOOKUP(A83,'2.RCF 2012 vs RCF 2a consul.'!$E$2:$M$283,9,FALSE)</f>
        <v>4.32</v>
      </c>
      <c r="D83" s="70" t="str">
        <f>VLOOKUP(C83,'2.RCF 2012 vs RCF 2a consul.'!$A$2:$C$264,2,FALSE)</f>
        <v>L’utilizzo dei binari dell’infrastruttura ferroviaria per lo svolgimento di attività differenti dalla circolazione dei treni e delle manovre o la sospensione della circolazione dei treni e delle manovre, deve avvenire nel rispetto dei  seguenti principi:
a)	sul tratto di binario interessato deve essere inibito, tramite i sistemi di segnalamento e protezione, l’inoltro dei treni e delle manovre;
b)	la eventuale circolazione o sosta di veicoli sul tratto di binario interessato deve avvenire in condizioni di sicurezza rispetto alla circolazione dei treni o delle manovre sui binari adiacenti; qualora ciò non possa essere garantito deve essere inibito l’inoltro dei treni e delle manovre anche sui binari adiacenti;
c)	devono essere messe in atto misure mitigative di sicurezza idonee ad evitare che gli eventuali veicoli in movimento oltrepassino indebitamente il punto che delimita il termine del tratto di binario interessato;
d)	la eventuale circolazione dei veicoli e la loro sosta sul tratto di binario interessato deve essere disciplinata anche in relazione alla sicurezza dei passaggi a livello eventualmente presenti.</v>
      </c>
      <c r="E83" s="70" t="str">
        <f>VLOOKUP(C83,'2.RCF 2012 vs RCF 2a consul.'!$A$2:$C$264,3,FALSE)</f>
        <v>=</v>
      </c>
      <c r="F83" s="139"/>
      <c r="G83" s="20" t="str">
        <f>VLOOKUP(I83,'2.RCF 2012 vs RCF 2a consul.'!$O$2:$P$283,2,FALSE)</f>
        <v>Anche nell'area di lavoro deve essere prevista una regolazione della circolazione dei mezzi presenti e il personale a tal fine individuato deve scambiarsi le informazioni con il regolatore della circolazione che la gestisce nel normale esercizio.  Ampliato  l'alinea d) per comprendere anche le modalità di circolazione sul binario interrotto compresa l'area di lavoro, non solo riferito ai passaggi a livello.  Resta inteso che per quanto concerne il sistema di protezione delle manovre, non essendo ancora pronto uno standard applicabile alle linee tradizionali, la conformità al principio è richiesta collegandosi al punto 2.1.2.</v>
      </c>
      <c r="H83" s="23" t="s">
        <v>187</v>
      </c>
      <c r="I83" s="23" t="str">
        <f t="shared" si="1"/>
        <v>2.4.24.32</v>
      </c>
      <c r="J83" s="23" t="str">
        <f>VLOOKUP(I83,'2.RCF 2012 vs RCF 2a consul.'!$N$2:$N$283,1,FALSE)</f>
        <v>2.4.24.32</v>
      </c>
    </row>
    <row r="84" spans="1:10" s="23" customFormat="1" ht="87" x14ac:dyDescent="0.35">
      <c r="A84" s="141"/>
      <c r="B84" s="144"/>
      <c r="C84" s="69" t="str">
        <f>+'2.RCF 2012 vs RCF 2a consul.'!A256</f>
        <v>21.2</v>
      </c>
      <c r="D84" s="70" t="str">
        <f>VLOOKUP(C84,'2.RCF 2012 vs RCF 2a consul.'!$A$2:$C$264,2,FALSE)</f>
        <v>I mezzi d’opera che non rientrano tra quelli di cui al precedente punto 21.1 possono circolare e sostare sull’infrastruttura in coerenza con i criteri di cui al precedente punto 4.32.</v>
      </c>
      <c r="E84" s="70" t="str">
        <f>VLOOKUP(C84,'2.RCF 2012 vs RCF 2a consul.'!$A$2:$C$264,3,FALSE)</f>
        <v>=</v>
      </c>
      <c r="F84" s="141"/>
      <c r="G84" s="20" t="str">
        <f>VLOOKUP(I84,'2.RCF 2012 vs RCF 2a consul.'!$O$2:$P$283,2,FALSE)</f>
        <v>Il punto è confluito nel punto 2.4.2</v>
      </c>
      <c r="H84" s="23" t="s">
        <v>187</v>
      </c>
      <c r="I84" s="23" t="str">
        <f t="shared" si="1"/>
        <v>2.4.221.2</v>
      </c>
      <c r="J84" s="23" t="str">
        <f>VLOOKUP(I84,'2.RCF 2012 vs RCF 2a consul.'!$N$2:$N$283,1,FALSE)</f>
        <v>2.4.221.2</v>
      </c>
    </row>
    <row r="85" spans="1:10" s="23" customFormat="1" ht="72.5" x14ac:dyDescent="0.35">
      <c r="A85" s="140"/>
      <c r="B85" s="138"/>
      <c r="C85" s="69" t="str">
        <f>+'2.RCF 2012 vs RCF 2a consul.'!A262</f>
        <v>23.2</v>
      </c>
      <c r="D85" s="70" t="str">
        <f>VLOOKUP(C85,'2.RCF 2012 vs RCF 2a consul.'!$A$2:$C$264,2,FALSE)</f>
        <v>I convogli che non soddisfano le condizioni di cui al precedente punto 23.1 possono circolare nel rispetto dei criteri di cui al precedente punto 4.32.</v>
      </c>
      <c r="E85" s="70" t="str">
        <f>VLOOKUP(C85,'2.RCF 2012 vs RCF 2a consul.'!$A$2:$C$264,3,FALSE)</f>
        <v>=</v>
      </c>
      <c r="F85" s="140"/>
      <c r="G85" s="20" t="str">
        <f>VLOOKUP(I85,'2.RCF 2012 vs RCF 2a consul.'!$O$2:$P$283,2,FALSE)</f>
        <v>Punto modificato includendo tutti i convogli.
Aggiornati i riferimenti numerici nel testo.</v>
      </c>
      <c r="H85" s="23" t="s">
        <v>187</v>
      </c>
      <c r="I85" s="23" t="str">
        <f t="shared" si="1"/>
        <v>2.4.223.2</v>
      </c>
      <c r="J85" s="23" t="str">
        <f>VLOOKUP(I85,'2.RCF 2012 vs RCF 2a consul.'!$N$2:$N$283,1,FALSE)</f>
        <v>2.4.223.2</v>
      </c>
    </row>
    <row r="86" spans="1:10" s="23" customFormat="1" ht="145" x14ac:dyDescent="0.35">
      <c r="A86" s="68" t="str">
        <f>'1.RCF 2a consul. con rif.europ.'!A78</f>
        <v>2.4.3</v>
      </c>
      <c r="B86" s="66" t="str">
        <f>VLOOKUP(A86,'1.RCF 2a consul. con rif.europ.'!$A$3:$B$293,2,FALSE)</f>
        <v>La ripresa della circolazione dei treni o delle manovre sul tratto di binario precedentemente assoggettato alle attività di cui al punto 2.4.2 deve essere subordinata all’acquisizione dell’evidenza di quanto richiesto al punto 2.3.1 e, in particolare, della libertà del binario da persone, attrezzature, veicoli o altri ostacoli e del ripristino delle normali caratteristiche di sicurezza dell’infrastruttura.</v>
      </c>
      <c r="C86" s="69" t="str">
        <f>VLOOKUP(A86,'2.RCF 2012 vs RCF 2a consul.'!$E$2:$M$283,9,FALSE)</f>
        <v>4.33</v>
      </c>
      <c r="D86" s="70" t="str">
        <f>VLOOKUP(C86,'2.RCF 2012 vs RCF 2a consul.'!$A$2:$C$264,2,FALSE)</f>
        <v>La ripresa della circolazione dei treni o delle manovre sul tratto di binario precedentemente assoggettato alle attività di cui al punto 4.32 deve essere subordinata all’acquisizione dell’evidenza della libertà del binario da persone, attrezzature, veicoli o altri ostacoli e del ripristino delle normali caratteristiche di sicurezza dell’infrastruttura.</v>
      </c>
      <c r="E86" s="70" t="str">
        <f>VLOOKUP(C86,'2.RCF 2012 vs RCF 2a consul.'!$A$2:$C$264,3,FALSE)</f>
        <v>=</v>
      </c>
      <c r="F86" s="67"/>
      <c r="G86" s="20" t="str">
        <f>VLOOKUP(I86,'2.RCF 2012 vs RCF 2a consul.'!$O$2:$P$283,2,FALSE)</f>
        <v>Generalizzate le condizioni da rispettare per garantire la sicurezza della ripresa della circolazione  anche con il richiamo al punto 2.3.1.</v>
      </c>
      <c r="H86" s="23" t="s">
        <v>189</v>
      </c>
      <c r="I86" s="23" t="str">
        <f t="shared" si="1"/>
        <v>2.4.34.33</v>
      </c>
      <c r="J86" s="23" t="str">
        <f>VLOOKUP(I86,'2.RCF 2012 vs RCF 2a consul.'!$N$2:$N$283,1,FALSE)</f>
        <v>2.4.34.33</v>
      </c>
    </row>
    <row r="87" spans="1:10" s="23" customFormat="1" ht="29" x14ac:dyDescent="0.35">
      <c r="A87" s="65" t="str">
        <f>'1.RCF 2a consul. con rif.europ.'!A79</f>
        <v>2.5</v>
      </c>
      <c r="B87" s="66" t="str">
        <f>VLOOKUP(A87,'1.RCF 2a consul. con rif.europ.'!$A$3:$B$293,2,FALSE)</f>
        <v>UTILIZZO DEI VEICOLI FERROVIARI IN COMPOSIZIONE AI CONVOGLI E LORO STAZIONAMENTO</v>
      </c>
      <c r="C87" s="19"/>
      <c r="D87" s="20"/>
      <c r="E87" s="20"/>
      <c r="F87" s="67"/>
      <c r="G87" s="20"/>
      <c r="H87" s="23" t="s">
        <v>191</v>
      </c>
      <c r="I87" s="23" t="str">
        <f t="shared" si="1"/>
        <v>2.5</v>
      </c>
      <c r="J87" s="23" t="e">
        <f>VLOOKUP(I87,'2.RCF 2012 vs RCF 2a consul.'!$N$2:$N$283,1,FALSE)</f>
        <v>#N/A</v>
      </c>
    </row>
    <row r="88" spans="1:10" s="23" customFormat="1" ht="58" x14ac:dyDescent="0.35">
      <c r="A88" s="68" t="str">
        <f>'1.RCF 2a consul. con rif.europ.'!A80</f>
        <v>2.5.1</v>
      </c>
      <c r="B88" s="66" t="str">
        <f>VLOOKUP(A88,'1.RCF 2a consul. con rif.europ.'!$A$3:$B$293,2,FALSE)</f>
        <v>Ogni convoglio può circolare solo dopo che sia stata verificata la presenza ed il corretto funzionamento dei dispositivi e degli organi connessi con la sicurezza della circolazione.</v>
      </c>
      <c r="C88" s="69" t="str">
        <f>VLOOKUP(A88,'2.RCF 2012 vs RCF 2a consul.'!$E$2:$M$283,9,FALSE)</f>
        <v>4.7</v>
      </c>
      <c r="D88" s="70" t="str">
        <f>VLOOKUP(C88,'2.RCF 2012 vs RCF 2a consul.'!$A$2:$C$264,2,FALSE)</f>
        <v>Ogni treno può circolare solo dopo che ne siano stati verificati i dispositivi e gli organi connessi con la sicurezza della circolazione.</v>
      </c>
      <c r="E88" s="70" t="str">
        <f>VLOOKUP(C88,'2.RCF 2012 vs RCF 2a consul.'!$A$2:$C$264,3,FALSE)</f>
        <v>=</v>
      </c>
      <c r="F88" s="20" t="s">
        <v>195</v>
      </c>
      <c r="G88" s="20" t="str">
        <f>VLOOKUP(I88,'2.RCF 2012 vs RCF 2a consul.'!$O$2:$P$283,2,FALSE)</f>
        <v>Sostituito treno con convoglio per comprendere anche manovre, mezzi d'opera</v>
      </c>
      <c r="H88" s="23" t="s">
        <v>193</v>
      </c>
      <c r="I88" s="23" t="str">
        <f t="shared" si="1"/>
        <v>2.5.14.7</v>
      </c>
      <c r="J88" s="23" t="str">
        <f>VLOOKUP(I88,'2.RCF 2012 vs RCF 2a consul.'!$N$2:$N$283,1,FALSE)</f>
        <v>2.5.14.7</v>
      </c>
    </row>
    <row r="89" spans="1:10" s="23" customFormat="1" ht="145" x14ac:dyDescent="0.35">
      <c r="A89" s="68" t="str">
        <f>'1.RCF 2a consul. con rif.europ.'!A81</f>
        <v>2.5.2</v>
      </c>
      <c r="B89" s="66" t="str">
        <f>VLOOKUP(A89,'1.RCF 2a consul. con rif.europ.'!$A$3:$B$293,2,FALSE)</f>
        <v xml:space="preserve">I convogli devono essere muniti di cabina di guida. </v>
      </c>
      <c r="C89" s="69" t="str">
        <f>VLOOKUP(A89,'2.RCF 2012 vs RCF 2a consul.'!$E$2:$M$283,9,FALSE)</f>
        <v>3.8</v>
      </c>
      <c r="D89" s="70" t="str">
        <f>VLOOKUP(C89,'2.RCF 2012 vs RCF 2a consul.'!$A$2:$C$264,2,FALSE)</f>
        <v>Un convoglio è un complesso di uno o più veicoli ferroviari, con almeno una unità di trazione, dotato di sistema di frenatura e cabina di guida e atto a svolgere un determinato servizio ferroviario (trasporto di persone o merci, manutenzione dell’infrastruttura, soccorso ad altri convogli, movimentazione di veicoli).</v>
      </c>
      <c r="E89" s="70" t="str">
        <f>VLOOKUP(C89,'2.RCF 2012 vs RCF 2a consul.'!$A$2:$C$264,3,FALSE)</f>
        <v>=</v>
      </c>
      <c r="F89" s="20" t="s">
        <v>195</v>
      </c>
      <c r="G89" s="20" t="str">
        <f>VLOOKUP(I89,'2.RCF 2012 vs RCF 2a consul.'!$O$2:$P$283,2,FALSE)</f>
        <v>Eliminato il riferimento alle dotazioni del sistema di frenatura ed alla cabina di guida perché presenti il primo al punto 1.3.1 e il secondo al 2.5.2.</v>
      </c>
      <c r="H89" s="23" t="s">
        <v>196</v>
      </c>
      <c r="I89" s="23" t="str">
        <f t="shared" si="1"/>
        <v>2.5.23.8</v>
      </c>
      <c r="J89" s="23" t="str">
        <f>VLOOKUP(I89,'2.RCF 2012 vs RCF 2a consul.'!$N$2:$N$283,1,FALSE)</f>
        <v>2.5.23.8</v>
      </c>
    </row>
    <row r="90" spans="1:10" s="23" customFormat="1" ht="87" x14ac:dyDescent="0.35">
      <c r="A90" s="68" t="str">
        <f>'1.RCF 2a consul. con rif.europ.'!A82</f>
        <v>2.5.3</v>
      </c>
      <c r="B90" s="66" t="str">
        <f>VLOOKUP(A90,'1.RCF 2a consul. con rif.europ.'!$A$3:$B$293,2,FALSE)</f>
        <v>Tutte le attrezzature inattive a bordo di ciascun veicolo devono essere condizionate in modo da non pregiudicare la sicurezza dell’esercizio ferroviario.</v>
      </c>
      <c r="C90" s="69" t="str">
        <f>VLOOKUP(A90,'2.RCF 2012 vs RCF 2a consul.'!$E$2:$M$283,9,FALSE)</f>
        <v>6.3</v>
      </c>
      <c r="D90" s="70" t="str">
        <f>VLOOKUP(C90,'2.RCF 2012 vs RCF 2a consul.'!$A$2:$C$264,2,FALSE)</f>
        <v>Eventuali unità di trazione inattive in composizione ad un treno devono essere predisposte per evitare che possano, durante la marcia del treno, interferire nella circolazione dello stesso.</v>
      </c>
      <c r="E90" s="70" t="str">
        <f>VLOOKUP(C90,'2.RCF 2012 vs RCF 2a consul.'!$A$2:$C$264,3,FALSE)</f>
        <v>=</v>
      </c>
      <c r="F90" s="67"/>
      <c r="G90" s="20" t="str">
        <f>VLOOKUP(I90,'2.RCF 2012 vs RCF 2a consul.'!$O$2:$P$283,2,FALSE)</f>
        <v>Non si fa più riferimento alle unità di trazione ma direttamente alle attrezzature di bordo presenti su ciascun veicolo</v>
      </c>
      <c r="H90" s="23" t="s">
        <v>198</v>
      </c>
      <c r="I90" s="23" t="str">
        <f t="shared" si="1"/>
        <v>2.5.36.3</v>
      </c>
      <c r="J90" s="23" t="str">
        <f>VLOOKUP(I90,'2.RCF 2012 vs RCF 2a consul.'!$N$2:$N$283,1,FALSE)</f>
        <v>2.5.36.3</v>
      </c>
    </row>
    <row r="91" spans="1:10" s="23" customFormat="1" ht="101.5" x14ac:dyDescent="0.35">
      <c r="A91" s="68" t="str">
        <f>'1.RCF 2a consul. con rif.europ.'!A83</f>
        <v>2.5.4</v>
      </c>
      <c r="B91" s="66" t="str">
        <f>VLOOKUP(A91,'1.RCF 2a consul. con rif.europ.'!$A$3:$B$293,2,FALSE)</f>
        <v>Nel caso in cui l’agente di condotta debba allontanarsi dalla cabina di guida deve assicurarsi preventivamente che il convoglio sia immobilizzato e che sia impedito l’accesso in cabina di guida a persone non autorizzate.</v>
      </c>
      <c r="C91" s="72" t="str">
        <f>VLOOKUP(A91,'2.RCF 2012 vs RCF 2a consul.'!$E$2:$M$283,9,FALSE)</f>
        <v>10.14</v>
      </c>
      <c r="D91" s="73" t="str">
        <f>VLOOKUP(C91,'2.RCF 2012 vs RCF 2a consul.'!$A$2:$C$264,2,FALSE)</f>
        <v xml:space="preserve">Nel caso in cui debba allontanarsi dalla cabina di guida l’agente di condotta deve assicurarsi preventivamente che il treno sia immobilizzato e che sia impedito l’accesso in cabina di guida a persone non autorizzate. </v>
      </c>
      <c r="E91" s="73" t="str">
        <f>VLOOKUP(C91,'2.RCF 2012 vs RCF 2a consul.'!$A$2:$C$264,3,FALSE)</f>
        <v>=</v>
      </c>
      <c r="F91" s="67"/>
      <c r="G91" s="20" t="str">
        <f>VLOOKUP(I91,'2.RCF 2012 vs RCF 2a consul.'!$O$2:$P$283,2,FALSE)</f>
        <v>Sostituito "treni" con "convogli"</v>
      </c>
      <c r="H91" s="23" t="s">
        <v>200</v>
      </c>
      <c r="I91" s="23" t="str">
        <f t="shared" si="1"/>
        <v>2.5.410.14</v>
      </c>
      <c r="J91" s="23" t="str">
        <f>VLOOKUP(I91,'2.RCF 2012 vs RCF 2a consul.'!$N$2:$N$283,1,FALSE)</f>
        <v>2.5.410.14</v>
      </c>
    </row>
    <row r="92" spans="1:10" s="23" customFormat="1" ht="43.5" x14ac:dyDescent="0.35">
      <c r="A92" s="68" t="str">
        <f>'1.RCF 2a consul. con rif.europ.'!A84</f>
        <v>2.5.5</v>
      </c>
      <c r="B92" s="66" t="str">
        <f>VLOOKUP(A92,'1.RCF 2a consul. con rif.europ.'!$A$3:$B$293,2,FALSE)</f>
        <v>Deve essere impedito l'accesso ai veicoli di persone non autorizzate.</v>
      </c>
      <c r="C92" s="69" t="str">
        <f>VLOOKUP(A92,'2.RCF 2012 vs RCF 2a consul.'!$E$2:$M$283,9,FALSE)</f>
        <v>20.4 bis</v>
      </c>
      <c r="D92" s="70">
        <f>VLOOKUP(C92,'2.RCF 2012 vs RCF 2a consul.'!$A$2:$C$264,2,FALSE)</f>
        <v>0</v>
      </c>
      <c r="E92" s="70" t="str">
        <f>VLOOKUP(C92,'2.RCF 2012 vs RCF 2a consul.'!$A$2:$C$264,3,FALSE)</f>
        <v>Deve essere impedito l'ingresso di personale non autorizzato ai veicoli che non espletano servizio viaggiatori.</v>
      </c>
      <c r="F92" s="67"/>
      <c r="G92" s="20" t="str">
        <f>VLOOKUP(I92,'2.RCF 2012 vs RCF 2a consul.'!$O$2:$P$283,2,FALSE)</f>
        <v>Principio esteso a tutti i veicoli e non solo a quelli che non espletano servizio viaggiatori</v>
      </c>
      <c r="H92" s="23" t="s">
        <v>202</v>
      </c>
      <c r="I92" s="23" t="str">
        <f t="shared" si="1"/>
        <v>2.5.520.4 bis</v>
      </c>
      <c r="J92" s="23" t="str">
        <f>VLOOKUP(I92,'2.RCF 2012 vs RCF 2a consul.'!$N$2:$N$283,1,FALSE)</f>
        <v>2.5.520.4 bis</v>
      </c>
    </row>
    <row r="93" spans="1:10" s="23" customFormat="1" ht="406" x14ac:dyDescent="0.35">
      <c r="A93" s="68" t="str">
        <f>'1.RCF 2a consul. con rif.europ.'!A85</f>
        <v>2.5.6</v>
      </c>
      <c r="B93" s="66" t="str">
        <f>VLOOKUP(A93,'1.RCF 2a consul. con rif.europ.'!$A$3:$B$293,2,FALSE)</f>
        <v>I veicoli, per poter essere utilizzati in movimenti di treni o di manovre, devono rispondere ai rispettivi standard tecnici e di sicurezza.</v>
      </c>
      <c r="C93" s="69" t="str">
        <f>VLOOKUP(A93,'2.RCF 2012 vs RCF 2a consul.'!$E$2:$M$283,9,FALSE)</f>
        <v>3.1</v>
      </c>
      <c r="D93" s="70" t="str">
        <f>VLOOKUP(C93,'2.RCF 2012 vs RCF 2a consul.'!$A$2:$C$264,2,FALSE)</f>
        <v>Un veicolo ferroviario, per poter circolare su un’infrastruttura ferroviaria, deve essere provvisto delle necessarie autorizzazioni e dotato di: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v>
      </c>
      <c r="E93" s="70" t="str">
        <f>VLOOKUP(C93,'2.RCF 2012 vs RCF 2a consul.'!$A$2:$C$264,3,FALSE)</f>
        <v>Un veicolo ferroviario, per poter circolare su un'infrastruttura ferroviaria, deve essere provvisto delle necessarie autorizzazioni e dotato di :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
I dispositivi di bordo che si interfacciano coi corrispondenti dispositivi installati a terra devono essere compatibili con questi ultimi e supportare le funzioni di sicurezza da essi rese disponibili.</v>
      </c>
      <c r="F93" s="20" t="s">
        <v>206</v>
      </c>
      <c r="G93" s="20" t="str">
        <f>VLOOKUP(I93,'2.RCF 2012 vs RCF 2a consul.'!$O$2:$P$283,2,FALSE)</f>
        <v>Il principio è stato generalizzato introducendo il riferimento agli standard tecnici e di sicurezza applicabili e togliendo i riferimenti a specifici dispositivi. Per il principio di compatibilità tra terra e bordo vedi 3.1.3</v>
      </c>
      <c r="H93" s="23" t="s">
        <v>204</v>
      </c>
      <c r="I93" s="23" t="str">
        <f t="shared" si="1"/>
        <v>2.5.63.1</v>
      </c>
      <c r="J93" s="23" t="str">
        <f>VLOOKUP(I93,'2.RCF 2012 vs RCF 2a consul.'!$N$2:$N$283,1,FALSE)</f>
        <v>2.5.63.1</v>
      </c>
    </row>
    <row r="94" spans="1:10" s="23" customFormat="1" ht="203" x14ac:dyDescent="0.35">
      <c r="A94" s="68" t="str">
        <f>'1.RCF 2a consul. con rif.europ.'!A86</f>
        <v>2.5.7</v>
      </c>
      <c r="B94" s="66" t="str">
        <f>VLOOKUP(A94,'1.RCF 2a consul. con rif.europ.'!$A$3:$B$293,2,FALSE)</f>
        <v xml:space="preserve">Ogni veicolo o gruppo di veicoli, per poter essere messo in movimento, deve poter essere immobilizzato permanentemente in ogni punto del binario da percorrere, tenendo conto del carico dei veicoli e delle altre eventuali situazioni particolari, come la pendenza del binario e le condizioni climatiche avverse. </v>
      </c>
      <c r="C94" s="69" t="str">
        <f>VLOOKUP(A94,'2.RCF 2012 vs RCF 2a consul.'!$E$2:$M$283,9,FALSE)</f>
        <v>20.1</v>
      </c>
      <c r="D94" s="70" t="str">
        <f>VLOOKUP(C94,'2.RCF 2012 vs RCF 2a consul.'!$A$2:$C$264,2,FALSE)</f>
        <v xml:space="preserve">Un veicolo o un gruppo di veicoli si dice posto in stazionamento quando è immobilizzato, cioè gli è impedito qualsiasi movimento per un tempo indeterminato, attraverso il sistema di immobilizzazione di cui al precedente punto 6.9. Le modalità di utilizzo di tale sistema devono assicurare l’immobilizzazione dei veicoli, anche in relazione al loro carico ed alle altre eventuali situazioni particolari, come la pendenza del binario e le condizioni climatiche avverse.  </v>
      </c>
      <c r="E94" s="70" t="str">
        <f>VLOOKUP(C94,'2.RCF 2012 vs RCF 2a consul.'!$A$2:$C$264,3,FALSE)</f>
        <v>=</v>
      </c>
      <c r="F94" s="20" t="s">
        <v>209</v>
      </c>
      <c r="G94" s="20" t="str">
        <f>VLOOKUP(I94,'2.RCF 2012 vs RCF 2a consul.'!$O$2:$P$283,2,FALSE)</f>
        <v xml:space="preserve">Prima di mettere in movimento un veicolo o un gruppo di veicoli  bisogna essere sicuri di poterlo  immobilizzare permanentemente in qualunque punto dei binari da percorrere,  senza l'apporto del freno continuo automatico. </v>
      </c>
      <c r="H94" s="23" t="s">
        <v>207</v>
      </c>
      <c r="I94" s="23" t="str">
        <f t="shared" si="1"/>
        <v>2.5.720.1</v>
      </c>
      <c r="J94" s="23" t="str">
        <f>VLOOKUP(I94,'2.RCF 2012 vs RCF 2a consul.'!$N$2:$N$283,1,FALSE)</f>
        <v>2.5.720.1</v>
      </c>
    </row>
    <row r="95" spans="1:10" s="23" customFormat="1" ht="159.5" x14ac:dyDescent="0.35">
      <c r="A95" s="68" t="str">
        <f>'1.RCF 2a consul. con rif.europ.'!A87</f>
        <v>2.5.8</v>
      </c>
      <c r="B95" s="66" t="str">
        <f>VLOOKUP(A95,'1.RCF 2a consul. con rif.europ.'!$A$3:$B$293,2,FALSE)</f>
        <v>Qualora, durante il servizio, non sia assicurata la possibilità di arrestrare un veicolo o un gruppo di veicoli, tenuto conto delle caratteristiche dell'infrastruttura da utilizzare, essi devono essere immobilizzati permanentemente.</v>
      </c>
      <c r="C95" s="74"/>
      <c r="D95" s="75"/>
      <c r="E95" s="75"/>
      <c r="F95" s="67"/>
      <c r="G95" s="20" t="str">
        <f>VLOOKUP(I95,'2.RCF 2012 vs RCF 2a consul.'!$O$2:$P$283,2,FALSE)</f>
        <v>Qualora, per guasto o altra causa, durante il servizio non sia più garantita la condizione di cui al punto 2.5.7. verificata prima di iniziare a muoversi, i veicoli devono essere immobilizzati permanentemente senza tener conto dell'apporto del freno continuo automatico, in quanto la sua efficacia viene meno qualora non sia più garantita la produzione di aria compressa.</v>
      </c>
      <c r="H95" s="23" t="s">
        <v>210</v>
      </c>
      <c r="I95" s="23" t="str">
        <f t="shared" si="1"/>
        <v>2.5.8</v>
      </c>
      <c r="J95" s="23" t="str">
        <f>VLOOKUP(I95,'2.RCF 2012 vs RCF 2a consul.'!$N$2:$N$283,1,FALSE)</f>
        <v>2.5.8</v>
      </c>
    </row>
    <row r="96" spans="1:10" s="23" customFormat="1" ht="87" x14ac:dyDescent="0.35">
      <c r="A96" s="76" t="str">
        <f>'1.RCF 2a consul. con rif.europ.'!A88</f>
        <v>2.5.9</v>
      </c>
      <c r="B96" s="66" t="str">
        <f>VLOOKUP(A96,'1.RCF 2a consul. con rif.europ.'!$A$3:$B$293,2,FALSE)</f>
        <v>Qualunque veicolo o gruppo di veicoli che non stia svolgendo un servizio ferroviario deve essere posto in stazionamento.</v>
      </c>
      <c r="C96" s="74"/>
      <c r="D96" s="75"/>
      <c r="E96" s="75"/>
      <c r="F96" s="20" t="s">
        <v>214</v>
      </c>
      <c r="G96" s="20" t="str">
        <f>VLOOKUP(I96,'2.RCF 2012 vs RCF 2a consul.'!$O$2:$P$283,2,FALSE)</f>
        <v xml:space="preserve">Un veicolo o un gruppo di veicoli può essere abbandonato dal personale a cui è stato affidato solo se immobilizzato permanentemente su un binario che abbia i requisiti previsti per lo stazionamento. </v>
      </c>
      <c r="H96" s="23" t="s">
        <v>212</v>
      </c>
      <c r="I96" s="23" t="str">
        <f t="shared" si="1"/>
        <v>2.5.9</v>
      </c>
      <c r="J96" s="23" t="str">
        <f>VLOOKUP(I96,'2.RCF 2012 vs RCF 2a consul.'!$N$2:$N$283,1,FALSE)</f>
        <v>2.5.9</v>
      </c>
    </row>
    <row r="97" spans="1:10" s="23" customFormat="1" ht="159.5" x14ac:dyDescent="0.35">
      <c r="A97" s="68" t="str">
        <f>'1.RCF 2a consul. con rif.europ.'!A89</f>
        <v>2.5.10</v>
      </c>
      <c r="B97" s="66" t="str">
        <f>VLOOKUP(A97,'1.RCF 2a consul. con rif.europ.'!$A$3:$B$293,2,FALSE)</f>
        <v>Il binario sul quale viene posto in stazionamento un veicolo o un gruppo di veicoli deve essere reso indipendente dai binari di circolazione al fine di impedire ai veicoli immobilizzati di ingombrare, in caso di un loro eventuale indebito spostamento, i binari di circolazione stessi. In mancanza di tale indipendenza dovranno essere messi in atto provvedimenti alternativi.</v>
      </c>
      <c r="C97" s="72" t="str">
        <f>VLOOKUP(A97,'2.RCF 2012 vs RCF 2a consul.'!$E$2:$M$283,9,FALSE)</f>
        <v>20.2</v>
      </c>
      <c r="D97" s="73" t="str">
        <f>VLOOKUP(C97,'2.RCF 2012 vs RCF 2a consul.'!$A$2:$C$264,2,FALSE)</f>
        <v>I binari sui quali avviene lo stazionamento dei veicoli devono essere resi indipendenti dai binari di circolazione al fine di impedire ai veicoli in stazionamento medesimi di ingombrare, in caso di un loro eventuale indebito spostamento, i binari di circolazione stessi. In mancanza di tale indipendenza dovranno essere messi in atto provvedimenti alternativi.</v>
      </c>
      <c r="E97" s="73" t="str">
        <f>VLOOKUP(C97,'2.RCF 2012 vs RCF 2a consul.'!$A$2:$C$264,3,FALSE)</f>
        <v>=</v>
      </c>
      <c r="F97" s="67"/>
      <c r="G97" s="20" t="str">
        <f>VLOOKUP(I97,'2.RCF 2012 vs RCF 2a consul.'!$O$2:$P$283,2,FALSE)</f>
        <v>punto non modificato</v>
      </c>
      <c r="H97" s="23" t="s">
        <v>215</v>
      </c>
      <c r="I97" s="23" t="str">
        <f t="shared" si="1"/>
        <v>2.5.1020.2</v>
      </c>
      <c r="J97" s="23" t="str">
        <f>VLOOKUP(I97,'2.RCF 2012 vs RCF 2a consul.'!$N$2:$N$283,1,FALSE)</f>
        <v>2.5.1020.2</v>
      </c>
    </row>
    <row r="98" spans="1:10" s="23" customFormat="1" ht="116" x14ac:dyDescent="0.35">
      <c r="A98" s="68" t="str">
        <f>'1.RCF 2a consul. con rif.europ.'!A90</f>
        <v>2.5.11</v>
      </c>
      <c r="B98" s="66" t="str">
        <f>VLOOKUP(A98,'1.RCF 2a consul. con rif.europ.'!$A$3:$B$293,2,FALSE)</f>
        <v>Le apparecchiature lasciate attive dei veicoli in stazionamento devono essere condizionate in modo che non costituiscano pericolo per l'esercizio ferroviario  e deve essere impedito l’accesso ai veicoli a persone non autorizzate.</v>
      </c>
      <c r="C98" s="72" t="str">
        <f>VLOOKUP(A98,'2.RCF 2012 vs RCF 2a consul.'!$E$2:$M$283,9,FALSE)</f>
        <v>20.4</v>
      </c>
      <c r="D98" s="73" t="str">
        <f>VLOOKUP(C98,'2.RCF 2012 vs RCF 2a consul.'!$A$2:$C$264,2,FALSE)</f>
        <v>Le unità di trazione in stazionamento devono essere inoltre condizionate in modo da mantenere le condizioni di sicurezza rispetto ad eventuali apparecchiature lasciate attive ed impedire l’accesso in cabina di guida a persone non autorizzate.</v>
      </c>
      <c r="E98" s="73" t="str">
        <f>VLOOKUP(C98,'2.RCF 2012 vs RCF 2a consul.'!$A$2:$C$264,3,FALSE)</f>
        <v>=</v>
      </c>
      <c r="F98" s="20" t="s">
        <v>219</v>
      </c>
      <c r="G98" s="20" t="str">
        <f>VLOOKUP(I98,'2.RCF 2012 vs RCF 2a consul.'!$O$2:$P$283,2,FALSE)</f>
        <v>Principio riformulato per estenderlo a tutte le tipologie di veicoli e non solo alle unità di trazione</v>
      </c>
      <c r="H98" s="23" t="s">
        <v>217</v>
      </c>
      <c r="I98" s="23" t="str">
        <f t="shared" si="1"/>
        <v>2.5.1120.4</v>
      </c>
      <c r="J98" s="23" t="str">
        <f>VLOOKUP(I98,'2.RCF 2012 vs RCF 2a consul.'!$N$2:$N$283,1,FALSE)</f>
        <v>2.5.1120.4</v>
      </c>
    </row>
    <row r="99" spans="1:10" s="23" customFormat="1" ht="101.5" x14ac:dyDescent="0.35">
      <c r="A99" s="68" t="str">
        <f>'1.RCF 2a consul. con rif.europ.'!A92</f>
        <v>2.5.12</v>
      </c>
      <c r="B99" s="66" t="str">
        <f>VLOOKUP(A99,'1.RCF 2a consul. con rif.europ.'!$A$3:$B$293,2,FALSE)</f>
        <v>Lo stazionamento di un veicolo deve essere autorizzato dal regolatore della circolazione di giurisdizione al quale devono essere comunicati il responsabile del veicolo e tutte le informazioni necessarie a garantire la sicurezza della circolazione.</v>
      </c>
      <c r="C99" s="74"/>
      <c r="D99" s="75"/>
      <c r="E99" s="75"/>
      <c r="F99" s="67"/>
      <c r="G99" s="20" t="str">
        <f>VLOOKUP(I99,'2.RCF 2012 vs RCF 2a consul.'!$O$2:$P$283,2,FALSE)</f>
        <v>Introdotto il principio per subordinare lo stazionamento dei veicoli all'autorizzazione del regolatore e per ribadire la responsabilità del personale che effettua lo stazionamento sulle informazioni necessarie per garantire la sicurezza della circolazione.</v>
      </c>
      <c r="H99" s="23" t="s">
        <v>220</v>
      </c>
      <c r="I99" s="23" t="str">
        <f t="shared" si="1"/>
        <v>2.5.12</v>
      </c>
      <c r="J99" s="23" t="str">
        <f>VLOOKUP(I99,'2.RCF 2012 vs RCF 2a consul.'!$N$2:$N$283,1,FALSE)</f>
        <v>2.5.12</v>
      </c>
    </row>
    <row r="100" spans="1:10" s="23" customFormat="1" ht="101.5" x14ac:dyDescent="0.35">
      <c r="A100" s="68" t="str">
        <f>'1.RCF 2a consul. con rif.europ.'!A93</f>
        <v>2.5.13</v>
      </c>
      <c r="B100" s="66" t="str">
        <f>VLOOKUP(A100,'1.RCF 2a consul. con rif.europ.'!$A$3:$B$293,2,FALSE)</f>
        <v>La rimozione della condizione di stazionamento del veicolo o gruppo di veicoli deve essere subordinata alla verifica dell’esistenza delle condizioni che ne garantiscono la circolazione in sicurezza.</v>
      </c>
      <c r="C100" s="74"/>
      <c r="D100" s="75"/>
      <c r="E100" s="75"/>
      <c r="F100" s="67"/>
      <c r="G100" s="20" t="str">
        <f>VLOOKUP(I100,'2.RCF 2012 vs RCF 2a consul.'!$O$2:$P$283,2,FALSE)</f>
        <v>Introdotto il principio per subordinare la rimozione dello stazionamento dei veicoli alla corretta esecuzione delle prove e delle verifiche necessarie ad accertare la sussistenza delle condizioni di sicurezza per la movimentazione del veicolo.</v>
      </c>
      <c r="H100" s="23" t="s">
        <v>222</v>
      </c>
      <c r="I100" s="23" t="str">
        <f t="shared" si="1"/>
        <v>2.5.13</v>
      </c>
      <c r="J100" s="23" t="str">
        <f>VLOOKUP(I100,'2.RCF 2012 vs RCF 2a consul.'!$N$2:$N$283,1,FALSE)</f>
        <v>2.5.13</v>
      </c>
    </row>
    <row r="101" spans="1:10" s="23" customFormat="1" x14ac:dyDescent="0.35">
      <c r="A101" s="65" t="str">
        <f>'1.RCF 2a consul. con rif.europ.'!A94</f>
        <v>2.6</v>
      </c>
      <c r="B101" s="66" t="str">
        <f>VLOOKUP(A101,'1.RCF 2a consul. con rif.europ.'!$A$3:$B$293,2,FALSE)</f>
        <v>GESTIONE DELLE ANORMALITÀ</v>
      </c>
      <c r="C101" s="19"/>
      <c r="D101" s="20"/>
      <c r="E101" s="20"/>
      <c r="F101" s="67"/>
      <c r="G101" s="20"/>
      <c r="H101" s="23" t="s">
        <v>224</v>
      </c>
      <c r="I101" s="23" t="str">
        <f t="shared" si="1"/>
        <v>2.6</v>
      </c>
      <c r="J101" s="23" t="e">
        <f>VLOOKUP(I101,'2.RCF 2012 vs RCF 2a consul.'!$N$2:$N$283,1,FALSE)</f>
        <v>#N/A</v>
      </c>
    </row>
    <row r="102" spans="1:10" s="23" customFormat="1" ht="203" x14ac:dyDescent="0.35">
      <c r="A102" s="68" t="str">
        <f>'1.RCF 2a consul. con rif.europ.'!A95</f>
        <v>2.6.1</v>
      </c>
      <c r="B102" s="66" t="str">
        <f>VLOOKUP(A102,'1.RCF 2a consul. con rif.europ.'!$A$3:$B$293,2,FALSE)</f>
        <v xml:space="preserve">Il personale dell'infrastruttura ed il personale in servizio a bordo dei convogli deve disporre dei dispositivi, immediatamente utilizzabili in caso di necessità, atti a ordinare l’arresto degli altri convogli  in caso di emergenza, in relazione alle caratteristiche delle linee ed in base alle mansioni svolte. </v>
      </c>
      <c r="C102" s="69" t="str">
        <f>VLOOKUP(A102,'2.RCF 2012 vs RCF 2a consul.'!$E$2:$M$283,9,FALSE)</f>
        <v>4.31</v>
      </c>
      <c r="D102" s="70" t="str">
        <f>VLOOKUP(C102,'2.RCF 2012 vs RCF 2a consul.'!$A$2:$C$264,2,FALSE)</f>
        <v xml:space="preserve">I treni devono essere muniti di dispositivi per ordinare l’arresto dei treni in caso di emergenza (torcia a fiamma rossa, bandiera rossa, fanale di segnalazione a luce rossa e dispositivo di occupazione dei  circuiti dei binari) che durante il viaggio devono essere tenuti in posizione tale da essere immediatamente utilizzabili in caso di necessità. Di analoghi dispositivi deve essere dotato anche il personale dell’infrastruttura, in relazione alle mansioni svolte.  </v>
      </c>
      <c r="E102" s="70" t="str">
        <f>VLOOKUP(C102,'2.RCF 2012 vs RCF 2a consul.'!$A$2:$C$264,3,FALSE)</f>
        <v>=</v>
      </c>
      <c r="F102" s="67"/>
      <c r="G102" s="20" t="str">
        <f>VLOOKUP(I102,'2.RCF 2012 vs RCF 2a consul.'!$O$2:$P$283,2,FALSE)</f>
        <v>Eliminati i dettagli sui dispositivi, dettati da norme di interfaccia del gestore</v>
      </c>
      <c r="H102" s="23" t="s">
        <v>226</v>
      </c>
      <c r="I102" s="23" t="str">
        <f t="shared" si="1"/>
        <v>2.6.14.31</v>
      </c>
      <c r="J102" s="23" t="str">
        <f>VLOOKUP(I102,'2.RCF 2012 vs RCF 2a consul.'!$N$2:$N$283,1,FALSE)</f>
        <v>2.6.14.31</v>
      </c>
    </row>
    <row r="103" spans="1:10" s="23" customFormat="1" ht="232" x14ac:dyDescent="0.35">
      <c r="A103" s="68" t="str">
        <f>'1.RCF 2a consul. con rif.europ.'!A96</f>
        <v>2.6.2</v>
      </c>
      <c r="B103" s="66" t="str">
        <f>VLOOKUP(A103,'1.RCF 2a consul. con rif.europ.'!$A$3:$B$293,2,FALSE)</f>
        <v>Chiunque, nell’ambito delle proprie competenze, rilevi un pericolo per la circolazione, deve provvedere ad arrestare la circolazione nella maniera più sollecita e tempestiva, in relazione alle circostanze ed alle possibilità pratiche presenti al momento, incluse le funzioni a tal fine disponibili nel sistema di segnalamento utilizzato, e ad avvisare il regolatore della circolazione. Ogni oggetto di giorno od anche le sole braccia, e qualunque luce di notte, agitati violentemente, impongono l’arresto dei convogli.</v>
      </c>
      <c r="C103" s="72" t="str">
        <f>VLOOKUP(A103,'2.RCF 2012 vs RCF 2a consul.'!$E$2:$M$283,9,FALSE)</f>
        <v>10.1</v>
      </c>
      <c r="D103" s="73" t="str">
        <f>VLOOKUP(C103,'2.RCF 2012 vs RCF 2a consul.'!$A$2:$C$264,2,FALSE)</f>
        <v xml:space="preserve">Chiunque, nell’ambito delle proprie competenze, rilevi una anormalità che possa compromettere la sicurezza della circolazione deve provvedere ad arrestare la circolazione con i mezzi di cui dispone, incluse le funzioni a tal fine disponibili nel sistema di segnalamento utilizzato, nella maniera più sollecita e tempestiva, in relazione alle circostanze ed alle possibilità pratiche presenti al momento. Ogni oggetto di giorno od anche le sole braccia, e qualunque luce di notte, agitati violentemente, impongono l’arresto dei treni. </v>
      </c>
      <c r="E103" s="73" t="str">
        <f>VLOOKUP(C103,'2.RCF 2012 vs RCF 2a consul.'!$A$2:$C$264,3,FALSE)</f>
        <v>=</v>
      </c>
      <c r="F103" s="20" t="s">
        <v>230</v>
      </c>
      <c r="G103" s="20" t="str">
        <f>VLOOKUP(I103,'2.RCF 2012 vs RCF 2a consul.'!$O$2:$P$283,2,FALSE)</f>
        <v>E' stato sostituito il concetto di "anormalità che possa compromettere la sicurezza della circolazione" , che sembra richiamare  problematiche originate all'interno del sistema ferroviario, con "pericolo per la circolazione" riconducibile anche a cause esterne al sistema. 
E' stato aggiunto per chiunque rilevi il pericolo l'obbligo ad avvisare il regolatore della circolazione.
E' stato sostituito "treni" con "convogli".</v>
      </c>
      <c r="H103" s="23" t="s">
        <v>228</v>
      </c>
      <c r="I103" s="23" t="str">
        <f t="shared" si="1"/>
        <v>2.6.210.1</v>
      </c>
      <c r="J103" s="23" t="str">
        <f>VLOOKUP(I103,'2.RCF 2012 vs RCF 2a consul.'!$N$2:$N$283,1,FALSE)</f>
        <v>2.6.210.1</v>
      </c>
    </row>
    <row r="104" spans="1:10" s="23" customFormat="1" ht="159.5" x14ac:dyDescent="0.35">
      <c r="A104" s="142" t="str">
        <f>'1.RCF 2a consul. con rif.europ.'!A97</f>
        <v>2.6.3</v>
      </c>
      <c r="B104" s="143" t="str">
        <f>VLOOKUP(A104,'1.RCF 2a consul. con rif.europ.'!$A$3:$B$293,2,FALSE)</f>
        <v>In caso di un pericolo per la circolazione dei treni, fermo restando quanto previsto al punto 2.6.2, sulle linee appositamente attrezzate si deve inviare la chiamata di emergenza.</v>
      </c>
      <c r="C104" s="72" t="str">
        <f>VLOOKUP(A104,'2.RCF 2012 vs RCF 2a consul.'!$E$2:$M$283,9,FALSE)</f>
        <v>4.25</v>
      </c>
      <c r="D104" s="73" t="str">
        <f>VLOOKUP(C104,'2.RCF 2012 vs RCF 2a consul.'!$A$2:$C$264,2,FALSE)</f>
        <v>Il sistema di comunicazione “terra-treno” consente di comunicare, in maniera selettiva, con ciascun agente impiegato in compiti di sicurezza e può essere utilizzato per lo scambio delle comunicazioni, registrate o non registrate. La chiamata di emergenza deve essere utilizzata solo quando si venga a conoscenza di un pericolo connesso con la circolazione dei treni.</v>
      </c>
      <c r="E104" s="73" t="str">
        <f>VLOOKUP(C104,'2.RCF 2012 vs RCF 2a consul.'!$A$2:$C$264,3,FALSE)</f>
        <v>Il sistema di comunicazione vocale "terra-treno" consente di comunicare, in maniera selettiva, con ciascun agente impiegato in compiti di sicurezza e può essere utilizzato per lo scambio delle comunicazioni, registrate o non registrate.
Tale sistema consente inoltre la comunicazione contemporanea con gruppi di agenti, e l'invio di una comunicazione prioritaria definita "chiamata di emergenza".
La chiamata di emergenza deve essere utilizzata solo quando si venga a conoscenza di un pericolo connesso con la circolazione dei treni</v>
      </c>
      <c r="F104" s="137" t="s">
        <v>233</v>
      </c>
      <c r="G104" s="20" t="str">
        <f>VLOOKUP(I104,'2.RCF 2012 vs RCF 2a consul.'!$O$2:$P$283,2,FALSE)</f>
        <v>mantenuta la sola definizione. Il punto dove si definisce il motivo per il quale la chiamata di emergenza può essere inoltrata è stato spostato al 2.6.3.</v>
      </c>
      <c r="H104" s="23" t="s">
        <v>231</v>
      </c>
      <c r="I104" s="23" t="str">
        <f t="shared" si="1"/>
        <v>2.6.34.25</v>
      </c>
      <c r="J104" s="23" t="str">
        <f>VLOOKUP(I104,'2.RCF 2012 vs RCF 2a consul.'!$N$2:$N$283,1,FALSE)</f>
        <v>2.6.34.25</v>
      </c>
    </row>
    <row r="105" spans="1:10" s="23" customFormat="1" ht="145" x14ac:dyDescent="0.35">
      <c r="A105" s="140"/>
      <c r="B105" s="138" t="e">
        <f>VLOOKUP(A105,'1.RCF 2a consul. con rif.europ.'!$A$3:$B$293,2,FALSE)</f>
        <v>#N/A</v>
      </c>
      <c r="C105" s="72" t="str">
        <f>+'2.RCF 2012 vs RCF 2a consul.'!A168</f>
        <v>10.3</v>
      </c>
      <c r="D105" s="73" t="str">
        <f>VLOOKUP(C105,'2.RCF 2012 vs RCF 2a consul.'!$A$2:$C$264,2,FALSE)</f>
        <v>In caso di anormalità che interessi la sicurezza della circolazione, fermo restando quanto previsto al punto 10.1, sulle linee appositamente attrezzate si deve inviare la chiamata di emergenza.</v>
      </c>
      <c r="E105" s="73" t="str">
        <f>VLOOKUP(C105,'2.RCF 2012 vs RCF 2a consul.'!$A$2:$C$264,3,FALSE)</f>
        <v>=</v>
      </c>
      <c r="F105" s="138"/>
      <c r="G105" s="20" t="str">
        <f>VLOOKUP(I105,'2.RCF 2012 vs RCF 2a consul.'!$O$2:$P$283,2,FALSE)</f>
        <v>E' stato sostituito il concetto di "anormalità che possa compromettere la sicurezza della circolazione" , che sembra richiamare  problematiche originate all'interno del sistema ferroviario, con "pericolo per la circolazione" riconducibile anche a cause esterne al sistema.  
Aggiornata la numerazione del riferimento all'interno del testo.</v>
      </c>
      <c r="H105" s="23" t="s">
        <v>231</v>
      </c>
      <c r="I105" s="23" t="str">
        <f t="shared" si="1"/>
        <v>2.6.310.3</v>
      </c>
      <c r="J105" s="23" t="str">
        <f>VLOOKUP(I105,'2.RCF 2012 vs RCF 2a consul.'!$N$2:$N$283,1,FALSE)</f>
        <v>2.6.310.3</v>
      </c>
    </row>
    <row r="106" spans="1:10" s="23" customFormat="1" ht="275.5" x14ac:dyDescent="0.35">
      <c r="A106" s="68" t="str">
        <f>'1.RCF 2a consul. con rif.europ.'!A98</f>
        <v>2.6.4</v>
      </c>
      <c r="B106" s="66" t="str">
        <f>VLOOKUP(A106,'1.RCF 2a consul. con rif.europ.'!$A$3:$B$293,2,FALSE)</f>
        <v>Chi riceve una chiamata di emergenza deve immediatamente mettere in atto i provvedimenti di sua competenza necessari a garantire la sicurezza in base agli elementi in suo possesso, porsi in ascolto, non intervenendo nella comunicazione eventualmente in corso se non per fornire elementi rilevanti per la sicurezza, e prendere conseguentemente gli ulteriori provvedimenti di propria competenza. In particolare gli agenti di condotta, in assenza di impedimenti alla prosecuzione della marcia, possono proseguire solo in marcia a vista fino al ricevimento di istruzioni dal regolatore della circolazione.</v>
      </c>
      <c r="C106" s="72" t="str">
        <f>VLOOKUP(A106,'2.RCF 2012 vs RCF 2a consul.'!$E$2:$M$283,9,FALSE)</f>
        <v>10.4</v>
      </c>
      <c r="D106" s="73" t="str">
        <f>VLOOKUP(C106,'2.RCF 2012 vs RCF 2a consul.'!$A$2:$C$264,2,FALSE)</f>
        <v>Chi riceve una chiamata di emergenza deve immediatamente mettere in atto i provvedimenti di sua competenza necessari a garantire la sicurezza in base agli elementi in suo possesso, porsi in ascolto, non intervenendo nella comunicazione eventualmente in corso se non per fornire elementi rilevanti per la sicurezza, e prendere conseguentemente gli ulteriori provvedimenti di propria competenza. In particolare gli agenti di condotta, in assenza di impedimenti alla prosecuzione della marcia, possono proseguire solo in marcia a vista fino al ricevimento di istruzioni dal regolatore della circolazione.</v>
      </c>
      <c r="E106" s="73" t="str">
        <f>VLOOKUP(C106,'2.RCF 2012 vs RCF 2a consul.'!$A$2:$C$264,3,FALSE)</f>
        <v>=</v>
      </c>
      <c r="F106" s="20" t="s">
        <v>236</v>
      </c>
      <c r="G106" s="20" t="str">
        <f>VLOOKUP(I106,'2.RCF 2012 vs RCF 2a consul.'!$O$2:$P$283,2,FALSE)</f>
        <v>punto non modificato</v>
      </c>
      <c r="H106" s="23" t="s">
        <v>234</v>
      </c>
      <c r="I106" s="23" t="str">
        <f t="shared" si="1"/>
        <v>2.6.410.4</v>
      </c>
      <c r="J106" s="23" t="str">
        <f>VLOOKUP(I106,'2.RCF 2012 vs RCF 2a consul.'!$N$2:$N$283,1,FALSE)</f>
        <v>2.6.410.4</v>
      </c>
    </row>
    <row r="107" spans="1:10" s="23" customFormat="1" ht="188.5" x14ac:dyDescent="0.35">
      <c r="A107" s="68" t="str">
        <f>'1.RCF 2a consul. con rif.europ.'!A99</f>
        <v>2.6.5</v>
      </c>
      <c r="B107" s="66" t="str">
        <f>VLOOKUP(A107,'1.RCF 2a consul. con rif.europ.'!$A$3:$B$293,2,FALSE)</f>
        <v>Qualora, in seguito ad una anormalità che interessi la sicurezza della circolazione, si verifichi l’arresto dei convogli, la ripresa della corsa deve essere autorizzata dal regolatore della circolazione di giurisdizione, previa adozione di tutti i necessari controlli e provvedimenti atti ad assicurare il proseguimento del convoglio in condizioni di sicurezza e notifica all’agente di condotta delle modalità per la ripresa ed il proseguimento della corsa.</v>
      </c>
      <c r="C107" s="72" t="str">
        <f>VLOOKUP(A107,'2.RCF 2012 vs RCF 2a consul.'!$E$2:$M$283,9,FALSE)</f>
        <v>10.5</v>
      </c>
      <c r="D107" s="73" t="str">
        <f>VLOOKUP(C107,'2.RCF 2012 vs RCF 2a consul.'!$A$2:$C$264,2,FALSE)</f>
        <v>Qualora, in seguito ad una anormalità che interessi la sicurezza della circolazione, si verifichi l’arresto dei treni, la ripresa della corsa deve essere autorizzata dal regolatore della circolazione di giurisdizione previa adozione di tutti i necessari controlli e provvedimenti atti ad assicurare il proseguimento del treno in condizioni di sicurezza e notifica all’agente di condotta delle modalità per la ripresa ed il proseguimento della corsa.</v>
      </c>
      <c r="E107" s="73" t="str">
        <f>VLOOKUP(C107,'2.RCF 2012 vs RCF 2a consul.'!$A$2:$C$264,3,FALSE)</f>
        <v>=</v>
      </c>
      <c r="F107" s="20" t="s">
        <v>239</v>
      </c>
      <c r="G107" s="20" t="str">
        <f>VLOOKUP(I107,'2.RCF 2012 vs RCF 2a consul.'!$O$2:$P$283,2,FALSE)</f>
        <v>Sostituito "treni" con "convogli"</v>
      </c>
      <c r="H107" s="23" t="s">
        <v>237</v>
      </c>
      <c r="I107" s="23" t="str">
        <f t="shared" si="1"/>
        <v>2.6.510.5</v>
      </c>
      <c r="J107" s="23" t="str">
        <f>VLOOKUP(I107,'2.RCF 2012 vs RCF 2a consul.'!$N$2:$N$283,1,FALSE)</f>
        <v>2.6.510.5</v>
      </c>
    </row>
    <row r="108" spans="1:10" s="23" customFormat="1" ht="232" x14ac:dyDescent="0.35">
      <c r="A108" s="68" t="str">
        <f>'1.RCF 2a consul. con rif.europ.'!A100</f>
        <v>2.6.6</v>
      </c>
      <c r="B108" s="66" t="str">
        <f>VLOOKUP(A108,'1.RCF 2a consul. con rif.europ.'!$A$3:$B$293,2,FALSE)</f>
        <v xml:space="preserve">Ogni anormalità alla circolazione di un convoglio deve essere comunicata dall'agente di condotta al regolatore della circolazione di giurisdizione. Qualora l'anormalità abbia determinato l'arresto del convoglio, nella comunicazione l'agente di condotta deve precisare, oltre alle cause dell'anormalità, il punto di arresto (segnale di terra, progressiva chilometrica o itinerario di una località di servizio, ecc.) e la presenza o meno dell'autorizzazione al movimento. In tale evenienza l'agente di condotta deve anche assicurare l'immobilità del convoglio. </v>
      </c>
      <c r="C108" s="72" t="str">
        <f>VLOOKUP(A108,'2.RCF 2012 vs RCF 2a consul.'!$E$2:$M$283,9,FALSE)</f>
        <v>10.6</v>
      </c>
      <c r="D108" s="73" t="str">
        <f>VLOOKUP(C108,'2.RCF 2012 vs RCF 2a consul.'!$A$2:$C$264,2,FALSE)</f>
        <v>Ogni anormalità alla circolazione di un treno deve essere comunicata dall’agente di condotta al regolatore della circolazione di giurisdizione. 
Qualora l’anormalità abbia determinato l’arresto del treno, nella comunicazione l’agente di condotta deve precisare, oltre alle cause dell’anormalità, il punto di arresto (segnale di terra, progressiva chilometrica o itinerario di una località di servizio) e la presenza o meno dell’autorizzazione al movimento. In tale evenienza l’agente di condotta deve anche assicurare l’immobilità del treno.</v>
      </c>
      <c r="E108" s="73" t="str">
        <f>VLOOKUP(C108,'2.RCF 2012 vs RCF 2a consul.'!$A$2:$C$264,3,FALSE)</f>
        <v>Ogni anormalità alla circolazione di un treno deve essere comunicata dall'agente di condotta al regolatore della circolazione di giurisdizione.
Qualora l'anormalità abbia determinato l'arresto del treno, nella comunicazione l'agente di condotta deve precisare, oltre alle cause dell'anormalità, il punto di arresto (segnale di terra, progressiva chilometrica o itinerario di una località di servizio, ecc.) e la presenza o meno dell'autorizzazione al movimento. In tale evenienza l'agente di condotta deve anche assicurare l'immobilità del treno.</v>
      </c>
      <c r="F108" s="20" t="s">
        <v>242</v>
      </c>
      <c r="G108" s="20" t="str">
        <f>VLOOKUP(I108,'2.RCF 2012 vs RCF 2a consul.'!$O$2:$P$283,2,FALSE)</f>
        <v>Sostituito "treni" con "convogli"</v>
      </c>
      <c r="H108" s="23" t="s">
        <v>240</v>
      </c>
      <c r="I108" s="23" t="str">
        <f t="shared" si="1"/>
        <v>2.6.610.6</v>
      </c>
      <c r="J108" s="23" t="str">
        <f>VLOOKUP(I108,'2.RCF 2012 vs RCF 2a consul.'!$N$2:$N$283,1,FALSE)</f>
        <v>2.6.610.6</v>
      </c>
    </row>
    <row r="109" spans="1:10" s="23" customFormat="1" ht="217.5" x14ac:dyDescent="0.35">
      <c r="A109" s="68" t="str">
        <f>'1.RCF 2a consul. con rif.europ.'!A101</f>
        <v>2.6.7</v>
      </c>
      <c r="B109" s="66" t="str">
        <f>VLOOKUP(A109,'1.RCF 2a consul. con rif.europ.'!$A$3:$B$293,2,FALSE)</f>
        <v xml:space="preserve">Il regolatore della circolazione che rilevi o venga a conoscenza di una anormalità alla circolazione di un convoglio deve attivarsi tempestivamente per contattare l’agente di condotta. Nel caso in cui la comunicazione non sia possibile, il regolatore della circolazione deve attivare le procedure per il raggiungimento e l’immobilizzazione del convoglio prima che l’immobilizzazione stessa non sia più garantita dal sistema di frenatura. </v>
      </c>
      <c r="C109" s="72" t="str">
        <f>VLOOKUP(A109,'2.RCF 2012 vs RCF 2a consul.'!$E$2:$M$283,9,FALSE)</f>
        <v>10.7</v>
      </c>
      <c r="D109" s="73" t="str">
        <f>VLOOKUP(C109,'2.RCF 2012 vs RCF 2a consul.'!$A$2:$C$264,2,FALSE)</f>
        <v>Il regolatore della circolazione che rilevi o venga a conoscenza di una anormalità alla circolazione di un treno deve attivarsi tempestivamente per contattare l’agente di condotta. Nel caso in cui la comunicazione non sia possibile, il regolatore della circolazione deve attivare le procedure per il raggiungimento e l’immobilizzazione del treno prima che l’immobilizzazione stessa non sia più garantita dal sistema frenante e per l’eventuale soccorso dell’agente di condotta.</v>
      </c>
      <c r="E109" s="73" t="str">
        <f>VLOOKUP(C109,'2.RCF 2012 vs RCF 2a consul.'!$A$2:$C$264,3,FALSE)</f>
        <v>=</v>
      </c>
      <c r="F109" s="67"/>
      <c r="G109" s="20" t="str">
        <f>VLOOKUP(I109,'2.RCF 2012 vs RCF 2a consul.'!$O$2:$P$283,2,FALSE)</f>
        <v>E' stato eliminato il riferimento al soccorso all'agente di condotta in quanto non rientrante nell'ambito di competenza dell'Agenzia.
Sostituito "treni" con "convogli".</v>
      </c>
      <c r="H109" s="23" t="s">
        <v>243</v>
      </c>
      <c r="I109" s="23" t="str">
        <f t="shared" si="1"/>
        <v>2.6.710.7</v>
      </c>
      <c r="J109" s="23" t="str">
        <f>VLOOKUP(I109,'2.RCF 2012 vs RCF 2a consul.'!$N$2:$N$283,1,FALSE)</f>
        <v>2.6.710.7</v>
      </c>
    </row>
    <row r="110" spans="1:10" s="23" customFormat="1" ht="116" x14ac:dyDescent="0.35">
      <c r="A110" s="68" t="str">
        <f>'1.RCF 2a consul. con rif.europ.'!A102</f>
        <v>2.6.8</v>
      </c>
      <c r="B110" s="66" t="str">
        <f>VLOOKUP(A110,'1.RCF 2a consul. con rif.europ.'!$A$3:$B$293,2,FALSE)</f>
        <v>Il regolatore della circolazione che rilevi o venga a conoscenza della presenza lungo la sede ferroviaria di persone o di animali di grossa taglia, deve mettere in atto provvedimenti tali da consentire la circolazione dei convogli in sicurezza e l’incolumità di persone ed animali.</v>
      </c>
      <c r="C110" s="72" t="str">
        <f>VLOOKUP(A110,'2.RCF 2012 vs RCF 2a consul.'!$E$2:$M$283,9,FALSE)</f>
        <v>10.8</v>
      </c>
      <c r="D110" s="73" t="str">
        <f>VLOOKUP(C110,'2.RCF 2012 vs RCF 2a consul.'!$A$2:$C$264,2,FALSE)</f>
        <v xml:space="preserve">Il regolatore della circolazione che rilevi o venga a conoscenza della presenza lungo la linea di persone o di animali di grossa taglia, deve mettere in atto provvedimenti tali da consentire la circolazione dei treni in sicurezza e l’incolumità di persone ed animali. </v>
      </c>
      <c r="E110" s="73" t="str">
        <f>VLOOKUP(C110,'2.RCF 2012 vs RCF 2a consul.'!$A$2:$C$264,3,FALSE)</f>
        <v>=</v>
      </c>
      <c r="F110" s="67"/>
      <c r="G110" s="20" t="str">
        <f>VLOOKUP(I110,'2.RCF 2012 vs RCF 2a consul.'!$O$2:$P$283,2,FALSE)</f>
        <v>Sostituito "treni" con "convogli"</v>
      </c>
      <c r="H110" s="23" t="s">
        <v>245</v>
      </c>
      <c r="I110" s="23" t="str">
        <f t="shared" si="1"/>
        <v>2.6.810.8</v>
      </c>
      <c r="J110" s="23" t="str">
        <f>VLOOKUP(I110,'2.RCF 2012 vs RCF 2a consul.'!$N$2:$N$283,1,FALSE)</f>
        <v>2.6.810.8</v>
      </c>
    </row>
    <row r="111" spans="1:10" s="23" customFormat="1" ht="188.5" x14ac:dyDescent="0.35">
      <c r="A111" s="76" t="str">
        <f>'1.RCF 2a consul. con rif.europ.'!A103</f>
        <v>2.6.9</v>
      </c>
      <c r="B111" s="66" t="str">
        <f>VLOOKUP(A111,'1.RCF 2a consul. con rif.europ.'!$A$3:$B$293,2,FALSE)</f>
        <v>Qualora siano presenti persone oppure ne sia ipotizzabile la presenza in prossimità del binario percorso dal convoglio in posizione potenzialmente pericolosa, anche in relazione alle condizioni di visibilità, alle caratteristiche della linea e alla presenza di altri convogli sui binari attigui, l’agente di condotta deve emettere segnalazioni acustiche per richiamare l’attenzione delle persone o segnalare situazioni di emergenza.</v>
      </c>
      <c r="C111" s="72" t="str">
        <f>VLOOKUP(A111,'2.RCF 2012 vs RCF 2a consul.'!$E$2:$M$283,9,FALSE)</f>
        <v>10.13</v>
      </c>
      <c r="D111" s="73" t="str">
        <f>VLOOKUP(C111,'2.RCF 2012 vs RCF 2a consul.'!$A$2:$C$264,2,FALSE)</f>
        <v xml:space="preserve">Qualora siano presenti persone oppure ne sia ipotizzabile la presenza in prossimità del binario percorso dal treno  in posizione potenzialmente pericolosa, anche in relazione alle condizioni di visibilità, alle caratteristiche della linea e alla presenza di altri treni sui binari attigui, l’agente di condotta deve emettere segnalazioni acustiche per richiamare l’attenzione delle persone o segnalare situazioni di emergenza. </v>
      </c>
      <c r="E111" s="73" t="str">
        <f>VLOOKUP(C111,'2.RCF 2012 vs RCF 2a consul.'!$A$2:$C$264,3,FALSE)</f>
        <v>=</v>
      </c>
      <c r="F111" s="67"/>
      <c r="G111" s="20" t="str">
        <f>VLOOKUP(I111,'2.RCF 2012 vs RCF 2a consul.'!$O$2:$P$283,2,FALSE)</f>
        <v>Sostituito "treni" con "convogli"</v>
      </c>
      <c r="H111" s="23" t="s">
        <v>247</v>
      </c>
      <c r="I111" s="23" t="str">
        <f t="shared" si="1"/>
        <v>2.6.910.13</v>
      </c>
      <c r="J111" s="23" t="str">
        <f>VLOOKUP(I111,'2.RCF 2012 vs RCF 2a consul.'!$N$2:$N$283,1,FALSE)</f>
        <v>2.6.910.13</v>
      </c>
    </row>
    <row r="112" spans="1:10" s="23" customFormat="1" ht="101.5" x14ac:dyDescent="0.35">
      <c r="A112" s="68" t="str">
        <f>'1.RCF 2a consul. con rif.europ.'!A104</f>
        <v>2.6.10</v>
      </c>
      <c r="B112" s="66" t="str">
        <f>VLOOKUP(A112,'1.RCF 2a consul. con rif.europ.'!$A$3:$B$293,2,FALSE)</f>
        <v>L’agente di condotta o l’eventuale altro agente che presenzi la testa del convoglio nella sua direzione di marcia deve arrestare prontamente il convoglio qualora esso venga indebitamente inoltrato su un binario per esso non previsto.</v>
      </c>
      <c r="C112" s="72" t="str">
        <f>VLOOKUP(A112,'2.RCF 2012 vs RCF 2a consul.'!$E$2:$M$283,9,FALSE)</f>
        <v>10.11</v>
      </c>
      <c r="D112" s="73" t="str">
        <f>VLOOKUP(C112,'2.RCF 2012 vs RCF 2a consul.'!$A$2:$C$264,2,FALSE)</f>
        <v>L’agente di condotta deve arrestare prontamente il treno qualora venga indebitamente  ricevuto su un binario incompatibile al servizio da svolgere o inoltrato su una linea diversa da quella che deve essere percorsa.</v>
      </c>
      <c r="E112" s="73" t="str">
        <f>VLOOKUP(C112,'2.RCF 2012 vs RCF 2a consul.'!$A$2:$C$264,3,FALSE)</f>
        <v>=</v>
      </c>
      <c r="F112" s="67"/>
      <c r="G112" s="20" t="str">
        <f>VLOOKUP(I112,'2.RCF 2012 vs RCF 2a consul.'!$O$2:$P$283,2,FALSE)</f>
        <v>Sostituito "treni" con "convogli" e di conseguenza  è stato tenuto conto della possibilità che alla testa del convoglio ci sia agente diverso da quello di condotta con compiti di controllo del percorso e di frenatura in caso di emergenza.</v>
      </c>
      <c r="H112" s="23" t="s">
        <v>249</v>
      </c>
      <c r="I112" s="23" t="str">
        <f t="shared" si="1"/>
        <v>2.6.1010.11</v>
      </c>
      <c r="J112" s="23" t="str">
        <f>VLOOKUP(I112,'2.RCF 2012 vs RCF 2a consul.'!$N$2:$N$283,1,FALSE)</f>
        <v>2.6.1010.11</v>
      </c>
    </row>
    <row r="113" spans="1:10" s="23" customFormat="1" ht="101.5" x14ac:dyDescent="0.35">
      <c r="A113" s="76" t="str">
        <f>'1.RCF 2a consul. con rif.europ.'!A105</f>
        <v>2.6.11</v>
      </c>
      <c r="B113" s="66" t="str">
        <f>VLOOKUP(A113,'1.RCF 2a consul. con rif.europ.'!$A$3:$B$293,2,FALSE)</f>
        <v xml:space="preserve">Nei casi di imminente pericolo, qualunque agente può richiedere, anche verbalmente, la disalimentazione della linea aerea di contatto, dichiarando il motivo della richiesta e declinando le proprie generalità. Fino alla comunicazione della conferma dell’avvenuta tolta tensione la linea aerea va considerata sotto tensione. </v>
      </c>
      <c r="C113" s="69" t="str">
        <f>VLOOKUP(A113,'2.RCF 2012 vs RCF 2a consul.'!$E$2:$M$283,9,FALSE)</f>
        <v>10.16</v>
      </c>
      <c r="D113" s="70" t="str">
        <f>VLOOKUP(C113,'2.RCF 2012 vs RCF 2a consul.'!$A$2:$C$264,2,FALSE)</f>
        <v>Nei casi di imminente pericolo, qualunque agente può richiedere, anche verbalmente, la disalimentazione della linea aerea di contatto, dichiarando il motivo della richiesta e declinando le proprie generalità.</v>
      </c>
      <c r="E113" s="70" t="str">
        <f>VLOOKUP(C113,'2.RCF 2012 vs RCF 2a consul.'!$A$2:$C$264,3,FALSE)</f>
        <v>=</v>
      </c>
      <c r="F113" s="67"/>
      <c r="G113" s="20" t="str">
        <f>VLOOKUP(I113,'2.RCF 2012 vs RCF 2a consul.'!$O$2:$P$283,2,FALSE)</f>
        <v>Aggiunta la seconda parte del principio "Fino alla comunicazione della conferma dell’avvenuta tolta tensione la linea aerea va considerata sotto tensione.".</v>
      </c>
      <c r="H113" s="23" t="s">
        <v>251</v>
      </c>
      <c r="I113" s="23" t="str">
        <f t="shared" si="1"/>
        <v>2.6.1110.16</v>
      </c>
      <c r="J113" s="23" t="str">
        <f>VLOOKUP(I113,'2.RCF 2012 vs RCF 2a consul.'!$N$2:$N$283,1,FALSE)</f>
        <v>2.6.1110.16</v>
      </c>
    </row>
    <row r="114" spans="1:10" s="23" customFormat="1" ht="29" x14ac:dyDescent="0.35">
      <c r="A114" s="65" t="str">
        <f>'1.RCF 2a consul. con rif.europ.'!A106</f>
        <v>3</v>
      </c>
      <c r="B114" s="66" t="str">
        <f>VLOOKUP(A114,'1.RCF 2a consul. con rif.europ.'!$A$3:$B$293,2,FALSE)</f>
        <v>CIRCOLAZIONE DEI TRENI E DELLE MANOVRE IN CONDIZIONI NORMALI.</v>
      </c>
      <c r="C114" s="19"/>
      <c r="D114" s="20"/>
      <c r="E114" s="20"/>
      <c r="F114" s="67"/>
      <c r="G114" s="20"/>
      <c r="H114" s="23" t="s">
        <v>253</v>
      </c>
      <c r="I114" s="23" t="str">
        <f t="shared" si="1"/>
        <v>3</v>
      </c>
      <c r="J114" s="23" t="e">
        <f>VLOOKUP(I114,'2.RCF 2012 vs RCF 2a consul.'!$N$2:$N$283,1,FALSE)</f>
        <v>#N/A</v>
      </c>
    </row>
    <row r="115" spans="1:10" s="23" customFormat="1" ht="29" x14ac:dyDescent="0.35">
      <c r="A115" s="65" t="str">
        <f>'1.RCF 2a consul. con rif.europ.'!A107</f>
        <v>3.1</v>
      </c>
      <c r="B115" s="66" t="str">
        <f>VLOOKUP(A115,'1.RCF 2a consul. con rif.europ.'!$A$3:$B$293,2,FALSE)</f>
        <v>PRINCIPI GENERALI PER LA CIRCOLAZIONE DEI TRENI E DELLE MANOVRE IN CONDIZIONI NORMALI.</v>
      </c>
      <c r="C115" s="19"/>
      <c r="D115" s="20"/>
      <c r="E115" s="20"/>
      <c r="F115" s="67"/>
      <c r="G115" s="20"/>
      <c r="H115" s="23" t="s">
        <v>255</v>
      </c>
      <c r="I115" s="23" t="str">
        <f t="shared" si="1"/>
        <v>3.1</v>
      </c>
      <c r="J115" s="23" t="e">
        <f>VLOOKUP(I115,'2.RCF 2012 vs RCF 2a consul.'!$N$2:$N$283,1,FALSE)</f>
        <v>#N/A</v>
      </c>
    </row>
    <row r="116" spans="1:10" s="23" customFormat="1" ht="261" x14ac:dyDescent="0.35">
      <c r="A116" s="142" t="str">
        <f>'1.RCF 2a consul. con rif.europ.'!A108</f>
        <v>3.1.1</v>
      </c>
      <c r="B116" s="143" t="str">
        <f>VLOOKUP(A116,'1.RCF 2a consul. con rif.europ.'!$A$3:$B$293,2,FALSE)</f>
        <v>La sicurezza della circolazione dei treni e delle manovre è assicurata, oltre che dalla corretta progettazione, realizzazione, monitoraggio, e manutenzione dell’infrastruttura ferroviaria e dei veicoli ferroviari, dal loro corretto utilizzo nel rispetto dei vincoli derivanti:
a) dalle caratteristiche dell’infrastruttura, dalle caratteristiche di ciascun convoglio e dalla loro interazione;
b) dallo stato degli enti eventualmente interessati dall’autorizzazione al movimento (deviatoi, passaggi a livello, circuiti di occupazione del binario, ecc.); 
c) dalla contemporanea circolazione di più convogli sull’infrastruttura;
d) dal rilevamento delle circostanze che possano pregiudicare la sicurezza della circolazione di cui ai punti 1.2.25 e 1.3.2 o a seguito di allerta tempestivamente diramate dagli organismi competenti.</v>
      </c>
      <c r="C116" s="69" t="str">
        <f>VLOOKUP(A116,'2.RCF 2012 vs RCF 2a consul.'!$E$2:$M$283,9,FALSE)</f>
        <v>2.19</v>
      </c>
      <c r="D116" s="70" t="str">
        <f>VLOOKUP(C116,'2.RCF 2012 vs RCF 2a consul.'!$A$2:$C$264,2,FALSE)</f>
        <v xml:space="preserve">Sull’infrastruttura ferroviaria deve essere installato il sistema di rilevamento automatico di anomalo riscaldamento delle boccole e di anomala frenatura degli assi dei treni ammessi a circolarvi (sistema RTB); in alcuni casi essi provocano, oltre alla segnalazione dell’anormalità, anche l’arresto del treno. </v>
      </c>
      <c r="E116" s="70" t="str">
        <f>VLOOKUP(C116,'2.RCF 2012 vs RCF 2a consul.'!$A$2:$C$264,3,FALSE)</f>
        <v>Sull’infrastruttura ferroviaria devono essere adottati, secondo i criteri di cui al punto 4.2, sistemi di rilevamento automatico di:
- anormalità dell'infrastruttura;
- eventi naturali; 
- anormalità ai veicoli ferroviari  (anomalo riscaldamento delle boccole, anomala frenatura degli assi dei treni, peso mal ripartito o eccedente i limiti ammessi, presenza di un incendio, perdite di gas, carichi sporgenti o spostati ecc.), 
che possano pregiudicare la sicurezza della circolazione.
Tali sistemi devono segnalare l'anormalità e, in funzione delle possibili conseguenze, imporre, per quanto praticabile automaticamente, le restrizioni di circolazione idonee a garantire la sicurezza.
L'ubicazione delle apparecchiature di rilevamento fisse e l'utilizzazione di quelle mobili deve essere stabilita tenendo conto delle caratteristiche della linea, della presenza di punti più sensibili alle suddette anormalità, della caratteristiche dei treni ammessi a circolare su di essa e della presenza o meno di ulteriori provvedimenti cautelativi.</v>
      </c>
      <c r="F116" s="145" t="s">
        <v>259</v>
      </c>
      <c r="G116" s="20" t="str">
        <f>VLOOKUP(I116,'2.RCF 2012 vs RCF 2a consul.'!$O$2:$P$283,2,FALSE)</f>
        <v xml:space="preserve">la parte prescrittiva è inglobata nella lettera d) del 3.1.1 inserito l'alinea d)
</v>
      </c>
      <c r="H116" s="23" t="s">
        <v>257</v>
      </c>
      <c r="I116" s="23" t="str">
        <f t="shared" si="1"/>
        <v>3.1.12.19</v>
      </c>
      <c r="J116" s="23" t="str">
        <f>VLOOKUP(I116,'2.RCF 2012 vs RCF 2a consul.'!$N$2:$N$283,1,FALSE)</f>
        <v>3.1.12.19</v>
      </c>
    </row>
    <row r="117" spans="1:10" s="23" customFormat="1" ht="145" x14ac:dyDescent="0.35">
      <c r="A117" s="141"/>
      <c r="B117" s="144" t="e">
        <f>VLOOKUP(A117,'1.RCF 2a consul. con rif.europ.'!$A$3:$B$293,2,FALSE)</f>
        <v>#N/A</v>
      </c>
      <c r="C117" s="69" t="str">
        <f>+'2.RCF 2012 vs RCF 2a consul.'!A48</f>
        <v>3.5</v>
      </c>
      <c r="D117" s="70" t="str">
        <f>VLOOKUP(C117,'2.RCF 2012 vs RCF 2a consul.'!$A$2:$C$264,2,FALSE)</f>
        <v>I veicoli ammessi a circolare a velocità massima uguale o superiore a 250 km/h devono essere dotati di dispositivi che segnalino in cabina di guida un anomalo comportamento  delle boccole o  l’anomala frenatura delle ruote, determinando, quando necessario in relazione al tipo di anomalia rilevata, l’arresto del treno.</v>
      </c>
      <c r="E117" s="70" t="str">
        <f>VLOOKUP(C117,'2.RCF 2012 vs RCF 2a consul.'!$A$2:$C$264,3,FALSE)</f>
        <v>I veicoli devono essere dotati, secondo i criteri di cui al punto 4.2, di dispositivi che segnalino in cabina di guida un anomalo comportamento delle boccole, l’anomala frenatura delle ruote e altre anormalità riguardanti i parametri del veicolo rilevanti per la sicurezza (es. peso mal ripartito o eccedente i limiti ammessi, presenza di un incendio, perdite di gas, carichi sporgenti o spostati). Tali sistemi devono imporre automaticamente le restrizioni più idonee a garantire la sicurezza in relazione al tipo di anomalia rilevata.</v>
      </c>
      <c r="F117" s="144"/>
      <c r="G117" s="20" t="str">
        <f>VLOOKUP(I117,'2.RCF 2012 vs RCF 2a consul.'!$O$2:$P$283,2,FALSE)</f>
        <v>Eliminata la parte prescrittiva perché non coerente con la sezione inerente le descrizioni e semplificato eliminando i dettagli. 
Parte prescrittiva contenuta nel 3.1.1</v>
      </c>
      <c r="H117" s="23" t="s">
        <v>257</v>
      </c>
      <c r="I117" s="23" t="str">
        <f t="shared" si="1"/>
        <v>3.1.13.5</v>
      </c>
      <c r="J117" s="23" t="str">
        <f>VLOOKUP(I117,'2.RCF 2012 vs RCF 2a consul.'!$N$2:$N$283,1,FALSE)</f>
        <v>3.1.13.5</v>
      </c>
    </row>
    <row r="118" spans="1:10" s="23" customFormat="1" ht="246.5" x14ac:dyDescent="0.35">
      <c r="A118" s="141"/>
      <c r="B118" s="144" t="e">
        <f>VLOOKUP(A118,'1.RCF 2a consul. con rif.europ.'!$A$3:$B$293,2,FALSE)</f>
        <v>#N/A</v>
      </c>
      <c r="C118" s="69" t="str">
        <f>+'2.RCF 2012 vs RCF 2a consul.'!A61</f>
        <v>4.1</v>
      </c>
      <c r="D118" s="70" t="str">
        <f>VLOOKUP(C118,'2.RCF 2012 vs RCF 2a consul.'!$A$2:$C$264,2,FALSE)</f>
        <v xml:space="preserve">La sicurezza della circolazione ferroviaria è assicurata, oltre che dalla corretta realizzazione e manutenzione dell’infrastruttura ferroviaria e dei veicoli ferroviari, dal rispetto dei vincoli derivanti: 
a)	dalle caratteristiche dell’infrastruttura, dalle caratteristiche di ciascun convoglio e dalla loro interazione;
b)	dallo stato degli enti eventualmente incontrati dal convoglio (deviatoi, passaggi a livello, circuiti di occupazione del binario, ecc.); 
c)	dalla contemporanea circolazione di più convogli sull’infrastruttura. </v>
      </c>
      <c r="E118" s="70" t="str">
        <f>VLOOKUP(C118,'2.RCF 2012 vs RCF 2a consul.'!$A$2:$C$264,3,FALSE)</f>
        <v>La sicurezza della circolazione ferroviaria è assicurata, oltre che dalla corretta progettazione, realizzazione, monitoraggio, e manutenzione dell’infrastruttura ferroviaria e dei veicoli ferroviari, dal loro utilizzo nel rispetto dei vincoli derivanti:
a)	dalle caratteristiche dell’infrastruttura, dalle caratteristiche di ciascun convoglio e dalla loro interazione;
b)	dallo stato degli enti eventualmente incontrati dal convoglio (deviatoi, passaggi a livello, circuiti di occupazione del binario, ecc.); 
c)	dalla contemporanea circolazione di più convogli sull’infrastruttura.</v>
      </c>
      <c r="F118" s="144"/>
      <c r="G118" s="20" t="str">
        <f>VLOOKUP(I118,'2.RCF 2012 vs RCF 2a consul.'!$O$2:$P$283,2,FALSE)</f>
        <v>All'alinea b) sostituito "incontrati dal convoglio" con "interessati dall'autorizzazione al movimento" al fine di non limitare le verifiche propedeutiche all'autorizzazione al movimento ai soli enti incontrati dal convoglio ma anche a quelli che pur non incontrati dal convoglio realizzano comunque delle condizioni di sicurezza necessarie per l'effettuazione di quel movimento. 
Aggiunto l'alinea d) per tener conto anche delle circostanze di allerta e di tutti quegli eventi che potrebbero pregiudicare la sicurezza della circolazione.</v>
      </c>
      <c r="H118" s="23" t="s">
        <v>257</v>
      </c>
      <c r="I118" s="23" t="str">
        <f t="shared" si="1"/>
        <v>3.1.14.1</v>
      </c>
      <c r="J118" s="23" t="str">
        <f>VLOOKUP(I118,'2.RCF 2012 vs RCF 2a consul.'!$N$2:$N$283,1,FALSE)</f>
        <v>3.1.14.1</v>
      </c>
    </row>
    <row r="119" spans="1:10" s="23" customFormat="1" ht="58" x14ac:dyDescent="0.35">
      <c r="A119" s="140"/>
      <c r="B119" s="138"/>
      <c r="C119" s="69" t="str">
        <f>+'2.RCF 2012 vs RCF 2a consul.'!A68</f>
        <v>4.5 bis</v>
      </c>
      <c r="D119" s="70">
        <f>VLOOKUP(C119,'2.RCF 2012 vs RCF 2a consul.'!$A$2:$C$264,2,FALSE)</f>
        <v>0</v>
      </c>
      <c r="E119" s="70" t="str">
        <f>VLOOKUP(C119,'2.RCF 2012 vs RCF 2a consul.'!$A$2:$C$264,3,FALSE)</f>
        <v>La sicurezza della circolazione deve essere garantita rispetto alle conseguenze degli eventi naturali segnalati dai sistemi di rilevamento di cui al punto 2.19 o a seguito di allerta tempestivamente diramate dagli organismi competenti.</v>
      </c>
      <c r="F119" s="138"/>
      <c r="G119" s="20" t="str">
        <f>+'2.RCF 2012 vs RCF 2a consul.'!G68</f>
        <v>Incluso  nell'alinea d) del punto 3.1.1, essendo il punto 3.1.1 diventato un unico elenco di requisiti da cui derivano i vincoli da rispettare</v>
      </c>
      <c r="H119" s="23" t="s">
        <v>257</v>
      </c>
      <c r="I119" s="23" t="str">
        <f t="shared" si="1"/>
        <v>3.1.14.5 bis</v>
      </c>
      <c r="J119" s="23" t="e">
        <f>VLOOKUP(I119,'2.RCF 2012 vs RCF 2a consul.'!$N$2:$N$283,1,FALSE)</f>
        <v>#N/A</v>
      </c>
    </row>
    <row r="120" spans="1:10" s="23" customFormat="1" ht="58" x14ac:dyDescent="0.35">
      <c r="A120" s="68" t="str">
        <f>'1.RCF 2a consul. con rif.europ.'!A109</f>
        <v>3.1.2</v>
      </c>
      <c r="B120" s="66" t="str">
        <f>VLOOKUP(A120,'1.RCF 2a consul. con rif.europ.'!$A$3:$B$293,2,FALSE)</f>
        <v xml:space="preserve">Il rispetto dei vincoli di cui al punto 3.1.1 deve essere garantito anche in corrispondenza delle interfacce di sistema. </v>
      </c>
      <c r="C120" s="69" t="str">
        <f>VLOOKUP(A120,'2.RCF 2012 vs RCF 2a consul.'!$E$2:$M$283,9,FALSE)</f>
        <v>4.2 ter</v>
      </c>
      <c r="D120" s="70">
        <f>VLOOKUP(C120,'2.RCF 2012 vs RCF 2a consul.'!$A$2:$C$264,2,FALSE)</f>
        <v>0</v>
      </c>
      <c r="E120" s="70" t="str">
        <f>VLOOKUP(C120,'2.RCF 2012 vs RCF 2a consul.'!$A$2:$C$264,3,FALSE)</f>
        <v>Il rispetto dei vincoli di cui al punto 4.1 deve essere garantito anche in corrispondenza dei punti di confine tra differenti sottosistemi.</v>
      </c>
      <c r="F120" s="67"/>
      <c r="G120" s="20" t="str">
        <f>VLOOKUP(I120,'2.RCF 2012 vs RCF 2a consul.'!$O$2:$P$283,2,FALSE)</f>
        <v>E' stato sostituito "punti di confine tra differenti sottosistemi" con "interfacce di sistema" per ampliare il campo di applicazione del principio.</v>
      </c>
      <c r="H120" s="23" t="s">
        <v>260</v>
      </c>
      <c r="I120" s="23" t="str">
        <f t="shared" si="1"/>
        <v>3.1.24.2 ter</v>
      </c>
      <c r="J120" s="23" t="str">
        <f>VLOOKUP(I120,'2.RCF 2012 vs RCF 2a consul.'!$N$2:$N$283,1,FALSE)</f>
        <v>3.1.24.2 ter</v>
      </c>
    </row>
    <row r="121" spans="1:10" s="23" customFormat="1" ht="406" x14ac:dyDescent="0.35">
      <c r="A121" s="142" t="str">
        <f>'1.RCF 2a consul. con rif.europ.'!A110</f>
        <v>3.1.3</v>
      </c>
      <c r="B121" s="143" t="str">
        <f>VLOOKUP(A121,'1.RCF 2a consul. con rif.europ.'!$A$3:$B$293,2,FALSE)</f>
        <v xml:space="preserve">Le attrezzature di bordo che si interfacciano con le corrispondenti attrezzature installate a terra per garantire il rispetto dei vincoli di cui al punto 3.1.1 devono essere compatibili con queste ultime e supportare le funzioni di sicurezza da esse rese disponibili, nel rispetto delle norme cogenti. </v>
      </c>
      <c r="C121" s="69" t="str">
        <f>VLOOKUP(A121,'2.RCF 2012 vs RCF 2a consul.'!$E$2:$M$283,9,FALSE)</f>
        <v>3.1</v>
      </c>
      <c r="D121" s="70" t="str">
        <f>VLOOKUP(C121,'2.RCF 2012 vs RCF 2a consul.'!$A$2:$C$264,2,FALSE)</f>
        <v>Un veicolo ferroviario, per poter circolare su un’infrastruttura ferroviaria, deve essere provvisto delle necessarie autorizzazioni e dotato di: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v>
      </c>
      <c r="E121" s="70" t="str">
        <f>VLOOKUP(C121,'2.RCF 2012 vs RCF 2a consul.'!$A$2:$C$264,3,FALSE)</f>
        <v>Un veicolo ferroviario, per poter circolare su un'infrastruttura ferroviaria, deve essere provvisto delle necessarie autorizzazioni e dotato di :
-   dispositivi di frenatura che consentono di frenare e sfrenare il veicolo e di trasmettere il comando dell’azione frenante ai veicoli collegati. Alcuni veicoli sono provvisti dei soli dispositivi per la trasmissione del comando dell’azione frenante ai veicoli collegati;
-   dispositivi di aggancio che consentono di collegare il veicolo ad altri veicoli in modo da mantenere le distanze tra essi e di trasmettere lo sforzo di trazione.
I veicoli possono essere provvisti anche di dispositivi per la loro immobilizzazione.
I veicoli adibiti al servizio viaggiatori o comunque presenziabili devono essere dotati di dispositivi che consentano a chi è presente sui veicoli di segnalare in cabina di guida un'emergenza.
I dispositivi di bordo che si interfacciano coi corrispondenti dispositivi installati a terra devono essere compatibili con questi ultimi e supportare le funzioni di sicurezza da essi rese disponibili.</v>
      </c>
      <c r="F121" s="67"/>
      <c r="G121" s="20" t="str">
        <f>VLOOKUP(I121,'2.RCF 2012 vs RCF 2a consul.'!$O$2:$P$283,2,FALSE)</f>
        <v>Il principio è stato generalizzato introducendo il riferimento agli standard tecnici e di sicurezza applicabili e togliendo i riferimenti a specifici dispositivi. Per il principio di compatibilità tra terra e bordo vedi 3.1.3</v>
      </c>
      <c r="H121" s="23" t="s">
        <v>262</v>
      </c>
      <c r="I121" s="23" t="str">
        <f t="shared" si="1"/>
        <v>3.1.33.1</v>
      </c>
      <c r="J121" s="23" t="str">
        <f>VLOOKUP(I121,'2.RCF 2012 vs RCF 2a consul.'!$N$2:$N$283,1,FALSE)</f>
        <v>3.1.33.1</v>
      </c>
    </row>
    <row r="122" spans="1:10" s="23" customFormat="1" ht="87" x14ac:dyDescent="0.35">
      <c r="A122" s="140"/>
      <c r="B122" s="138" t="e">
        <f>VLOOKUP(A122,'1.RCF 2a consul. con rif.europ.'!$A$3:$B$293,2,FALSE)</f>
        <v>#N/A</v>
      </c>
      <c r="C122" s="69" t="str">
        <f>+'2.RCF 2012 vs RCF 2a consul.'!A59</f>
        <v>3.11</v>
      </c>
      <c r="D122" s="70" t="str">
        <f>VLOOKUP(C122,'2.RCF 2012 vs RCF 2a consul.'!$A$2:$C$264,2,FALSE)</f>
        <v>I treni devono essere attrezzati con un sottosistema di bordo (SSB) del sistema di protezione compatibile con il sottosistema di terra (SST) del sistema di protezione presente sulle linee da percorrere.</v>
      </c>
      <c r="E122" s="70" t="str">
        <f>VLOOKUP(C122,'2.RCF 2012 vs RCF 2a consul.'!$A$2:$C$264,3,FALSE)</f>
        <v>Ciascun convoglio, in funzione della specifica modalità di movimentazione (treno o manovra), deve essere attrezzato con un sottosistema di bordo (SSB) del sistema di protezione compatibile con il sottosistema di terra (SST) del sistema di protezione presente sull'infrastruttura su cui deve circolare.</v>
      </c>
      <c r="F122" s="67"/>
      <c r="G122" s="20" t="str">
        <f>VLOOKUP(I122,'2.RCF 2012 vs RCF 2a consul.'!$O$2:$P$283,2,FALSE)</f>
        <v>Il principio è stato adeguato al contenuto del punto 3.1.1. introducendo genericamente il riferimento alle attrezzature, e non più ai sottosistemi di bordo, per garantire il rispetto dei vincoli.</v>
      </c>
      <c r="H122" s="23" t="s">
        <v>262</v>
      </c>
      <c r="I122" s="23" t="str">
        <f t="shared" si="1"/>
        <v>3.1.33.11</v>
      </c>
      <c r="J122" s="23" t="str">
        <f>VLOOKUP(I122,'2.RCF 2012 vs RCF 2a consul.'!$N$2:$N$283,1,FALSE)</f>
        <v>3.1.33.11</v>
      </c>
    </row>
    <row r="123" spans="1:10" s="23" customFormat="1" ht="261" x14ac:dyDescent="0.35">
      <c r="A123" s="79" t="str">
        <f>'1.RCF 2a consul. con rif.europ.'!A111</f>
        <v>3.1.4</v>
      </c>
      <c r="B123" s="66" t="str">
        <f>VLOOKUP(A123,'1.RCF 2a consul. con rif.europ.'!$A$3:$B$293,2,FALSE)</f>
        <v>Riguardo ai vincoli di cui al punto 3.1.1, lettera a), ogni convoglio, nella sua configurazione di marcia, comprensiva anche delle persone e cose trasportate, deve rispettare:
a.1. il limite di massa ammesso dall’infrastruttura e da ciascun veicolo del convoglio; 
a.2. il profilo limite della sagoma dei veicoli ammesso dall’infrastruttura;
a.3. i limiti di velocità imposti dalle caratteristiche del binario da percorrere;
a.4. i limiti di velocità ammessi dai veicoli del convoglio;
a.5. i vincoli imposti dalla sua composizione e dalla sua frenatura.</v>
      </c>
      <c r="C123" s="72" t="str">
        <f>VLOOKUP(A123,'2.RCF 2012 vs RCF 2a consul.'!$E$2:$M$283,9,FALSE)</f>
        <v>4.3</v>
      </c>
      <c r="D123" s="73" t="str">
        <f>VLOOKUP(C123,'2.RCF 2012 vs RCF 2a consul.'!$A$2:$C$264,2,FALSE)</f>
        <v>Riguardo ai vincoli di cui al punto 4.1, lettera a), ogni convoglio, nella sua configurazione di marcia comprensiva anche delle persone e cose trasportate, deve rispettare:
a.1.	il limite di massa ammesso dall’infrastruttura e da ciascun veicolo del convoglio; 
a.2.	 il profilo limite della sagoma dei veicoli ammesso dall’infrastruttura;
a.3.	i limiti di velocità imposti dalle caratteristiche della linea da percorrere;
a.4.	i limiti di velocità ammessi dai veicoli del convoglio;
a.5.	i vincoli imposti dalla sua composizione e dalla sua frenatura.</v>
      </c>
      <c r="E123" s="73" t="str">
        <f>VLOOKUP(C123,'2.RCF 2012 vs RCF 2a consul.'!$A$2:$C$264,3,FALSE)</f>
        <v>=</v>
      </c>
      <c r="F123" s="67"/>
      <c r="G123" s="20" t="str">
        <f>VLOOKUP(I123,'2.RCF 2012 vs RCF 2a consul.'!$O$2:$P$283,2,FALSE)</f>
        <v>Punto non modificato nella sostanza; aggiornata la numerazione dei riferimenti all'interno del testo.</v>
      </c>
      <c r="H123" s="23" t="s">
        <v>264</v>
      </c>
      <c r="I123" s="23" t="str">
        <f t="shared" si="1"/>
        <v>3.1.44.3</v>
      </c>
      <c r="J123" s="23" t="str">
        <f>VLOOKUP(I123,'2.RCF 2012 vs RCF 2a consul.'!$N$2:$N$283,1,FALSE)</f>
        <v>3.1.44.3</v>
      </c>
    </row>
    <row r="124" spans="1:10" s="23" customFormat="1" ht="275.5" x14ac:dyDescent="0.35">
      <c r="A124" s="68" t="str">
        <f>'1.RCF 2a consul. con rif.europ.'!A112</f>
        <v>3.1.5</v>
      </c>
      <c r="B124" s="66" t="str">
        <f>VLOOKUP(A124,'1.RCF 2a consul. con rif.europ.'!$A$3:$B$293,2,FALSE)</f>
        <v>Riguardo ai vincoli di cui al punto 3.1.1, lettera b), deve esistere un collegamento di sicurezza, di cui al punto 1.2.15, tra l'autorizzazione al movimento concessa al convoglio e tutti gli eventuali enti necessari a garantire la sicurezza del movimento autorizzato, che, pertanto, devono essere :
b.1. manovrati quando sono liberi da veicoli e i veicoli che devono impegnarli siano fermi, oppure, se in moto, si trovino ancora a sufficiente distanza per compiere la manovra dell’ente, per assicurarsi che questa sia riuscita regolare e completa e in caso contrario non autorizzare il convoglio ad impegnare l'ente;
b.2. disposti ed assicurati nella corretta posizione per il tempo necessario allo svolgimento del movimento;
b.3. rimossi dalla posizione indicata alla precedente lettera b.2. solo dopo che siano stati superati dal convoglio.</v>
      </c>
      <c r="C124" s="72" t="str">
        <f>VLOOKUP(A124,'2.RCF 2012 vs RCF 2a consul.'!$E$2:$M$283,9,FALSE)</f>
        <v>4.4</v>
      </c>
      <c r="D124" s="73" t="str">
        <f>VLOOKUP(C124,'2.RCF 2012 vs RCF 2a consul.'!$A$2:$C$264,2,FALSE)</f>
        <v>Riguardo ai vincoli di cui al punto 4.1, lettera b) gli eventuali enti incontrati dal convoglio devono essere:
b.1.	manovrati quando sono liberi da veicoli e i veicoli che devono impegnarli siano fermi, oppure, se in moto, si trovino ancora a sufficiente distanza per compiere la manovra dell’ente e per assicurarsi che questa sia riuscita regolare e completa;
b.2.	disposti ed assicurati nella corretta posizione per il tempo necessario allo svolgimento del movimento;
b.3.	rimossi dalla posizione indicata alla precedente lettera b.2.  solo dopo che siano stati superati dal convoglio.</v>
      </c>
      <c r="E124" s="73" t="str">
        <f>VLOOKUP(C124,'2.RCF 2012 vs RCF 2a consul.'!$A$2:$C$264,3,FALSE)</f>
        <v>=</v>
      </c>
      <c r="F124" s="67"/>
      <c r="G124" s="20" t="str">
        <f>VLOOKUP(I124,'2.RCF 2012 vs RCF 2a consul.'!$O$2:$P$283,2,FALSE)</f>
        <v>Il punto è stato parzialmente riformulato per:
- evidenziare che le condizioni richieste sono quelle previste al punto 1.2.15 per il collegamento di sicurezza;
-conformarlo alla definizione di collegamento di sicurezza;
-tenere conto di quegli enti che, pur non essendo inseriti tra i controlli previsti per la concessione dell'autorizzazione al movimento, sono dotati di segnalamento di protezione propria (es. PL di linea protetti da segnale proprio).</v>
      </c>
      <c r="H124" s="23" t="s">
        <v>266</v>
      </c>
      <c r="I124" s="23" t="str">
        <f t="shared" si="1"/>
        <v>3.1.54.4</v>
      </c>
      <c r="J124" s="23" t="str">
        <f>VLOOKUP(I124,'2.RCF 2012 vs RCF 2a consul.'!$N$2:$N$283,1,FALSE)</f>
        <v>3.1.54.4</v>
      </c>
    </row>
    <row r="125" spans="1:10" s="23" customFormat="1" ht="217.5" x14ac:dyDescent="0.35">
      <c r="A125" s="76" t="str">
        <f>'1.RCF 2a consul. con rif.europ.'!A113</f>
        <v>3.1.6</v>
      </c>
      <c r="B125" s="66" t="str">
        <f>VLOOKUP(A125,'1.RCF 2a consul. con rif.europ.'!$A$3:$B$293,2,FALSE)</f>
        <v>Riguardo ai vincoli di cui al punto 3.1.1, lettera c):
c.1. ogni movimento di un convoglio deve avvenire su un tratto concesso in uso esclusivo al convoglio stesso e il cui termine dev’essere adeguatamente individuato, su cui devono essere impediti gli indebiti accessi di altri veicoli;
c.2. la velocità massima ammessa per ogni convoglio, in ogni punto del binario, deve essere tale che il convoglio stesso, mediante il sistema di frenatura, possa arrestarsi entro lo spazio residuo del tratto concesso in uso esclusivo di cui alla precedente lettera c.1.</v>
      </c>
      <c r="C125" s="69" t="str">
        <f>VLOOKUP(A125,'2.RCF 2012 vs RCF 2a consul.'!$E$2:$M$283,9,FALSE)</f>
        <v>4.5</v>
      </c>
      <c r="D125" s="70" t="str">
        <f>VLOOKUP(C125,'2.RCF 2012 vs RCF 2a consul.'!$A$2:$C$264,2,FALSE)</f>
        <v>Riguardo ai vincoli di cui al punto 4.1, lettera c): 
c.1.	ogni movimento di treno deve avvenire su un tratto di via libero, concesso in uso esclusivo al treno stesso e protetto da indebiti accessi di altri veicoli; 
c.2.	la velocità massima ammessa per ogni treno, in ogni punto della linea, deve essere tale che il treno stesso, mediante il sistema di frenatura, possa arrestarsi entro lo spazio residuo del tratto di via concesso in uso esclusivo di cui alla precedente lettera c.1.</v>
      </c>
      <c r="E125" s="70" t="str">
        <f>VLOOKUP(C125,'2.RCF 2012 vs RCF 2a consul.'!$A$2:$C$264,3,FALSE)</f>
        <v>=</v>
      </c>
      <c r="F125" s="67"/>
      <c r="G125" s="20" t="str">
        <f>VLOOKUP(I125,'2.RCF 2012 vs RCF 2a consul.'!$O$2:$P$283,2,FALSE)</f>
        <v>modificato treno con convoglio per generalizzare la norma e renderla applicabile anche alle manovre.</v>
      </c>
      <c r="H125" s="23" t="s">
        <v>268</v>
      </c>
      <c r="I125" s="23" t="str">
        <f t="shared" si="1"/>
        <v>3.1.64.5</v>
      </c>
      <c r="J125" s="23" t="str">
        <f>VLOOKUP(I125,'2.RCF 2012 vs RCF 2a consul.'!$N$2:$N$283,1,FALSE)</f>
        <v>3.1.64.5</v>
      </c>
    </row>
    <row r="126" spans="1:10" s="23" customFormat="1" ht="101.5" x14ac:dyDescent="0.35">
      <c r="A126" s="68" t="str">
        <f>'1.RCF 2a consul. con rif.europ.'!A114</f>
        <v>3.1.7</v>
      </c>
      <c r="B126" s="66" t="str">
        <f>VLOOKUP(A126,'1.RCF 2a consul. con rif.europ.'!$A$3:$B$293,2,FALSE)</f>
        <v xml:space="preserve">La circolazione dei treni e delle manovre deve essere protetta da un sistema di protezione della marcia, che provochi l’intervento automatico della frenatura in caso di mancato rispetto dei limiti di velocità imposti dall'autorizzazione al movimento. </v>
      </c>
      <c r="C126" s="72" t="str">
        <f>VLOOKUP(A126,'2.RCF 2012 vs RCF 2a consul.'!$E$2:$M$283,9,FALSE)</f>
        <v>4.20</v>
      </c>
      <c r="D126" s="73" t="str">
        <f>VLOOKUP(C126,'2.RCF 2012 vs RCF 2a consul.'!$A$2:$C$264,2,FALSE)</f>
        <v xml:space="preserve">La circolazione dei treni deve essere protetta da un sistema di protezione della marcia, che provochi l’intervento automatico della frenatura in caso di mancato rispetto dei vincoli di sicurezza di cui al punto 4.1. </v>
      </c>
      <c r="E126" s="73" t="str">
        <f>VLOOKUP(C126,'2.RCF 2012 vs RCF 2a consul.'!$A$2:$C$264,3,FALSE)</f>
        <v>=</v>
      </c>
      <c r="F126" s="67"/>
      <c r="G126" s="20" t="str">
        <f>VLOOKUP(I126,'2.RCF 2012 vs RCF 2a consul.'!$O$2:$P$283,2,FALSE)</f>
        <v>Aggiunta la manovra. Eliminato il riferimento al punto 3.1.1 (ex 4.1 RCF 2012)  per generalizzare i limiti di velocità da proteggere</v>
      </c>
      <c r="H126" s="23" t="s">
        <v>270</v>
      </c>
      <c r="I126" s="23" t="str">
        <f t="shared" si="1"/>
        <v>3.1.74.20</v>
      </c>
      <c r="J126" s="23" t="str">
        <f>VLOOKUP(I126,'2.RCF 2012 vs RCF 2a consul.'!$N$2:$N$283,1,FALSE)</f>
        <v>3.1.74.20</v>
      </c>
    </row>
    <row r="127" spans="1:10" s="23" customFormat="1" ht="261" x14ac:dyDescent="0.35">
      <c r="A127" s="68" t="str">
        <f>'1.RCF 2a consul. con rif.europ.'!A115</f>
        <v>3.1.8</v>
      </c>
      <c r="B127" s="66" t="str">
        <f>VLOOKUP(A127,'1.RCF 2a consul. con rif.europ.'!$A$3:$B$293,2,FALSE)</f>
        <v>Qualora strettamente necessario per il funzionamento del sistema di protezione, sono ammessi movimenti (ad esempio movimenti per entrare nel sistema, movimenti strettamente necessari per aggiornare l'autorizzazione al movimento presente a bordo) nei quali il sistema non offra una protezione completa, purché venga garantito l'intervento della frenatura non oltre il termine dell'autorizzazione al movimento e l'arresto prima del primo punto da proteggere, tenendo conto delle caratteristiche della linea e dei treni ammessi a circolare su di essa.</v>
      </c>
      <c r="C127" s="72" t="str">
        <f>VLOOKUP(A127,'2.RCF 2012 vs RCF 2a consul.'!$E$2:$M$283,9,FALSE)</f>
        <v>4.21</v>
      </c>
      <c r="D127" s="73" t="str">
        <f>VLOOKUP(C127,'2.RCF 2012 vs RCF 2a consul.'!$A$2:$C$264,2,FALSE)</f>
        <v>Qualora strettamente necessario per il funzionamento del sistema di protezione, nella parte finale di una autorizzazione al movimento concessa dal sistema di segnalamento il sistema di protezione può prevedere una velocità, detta velocità di rilascio, stabilita tenendo conto delle caratteristiche della linea e dei treni ammessi a circolare su di essa, al di sotto della quale il sistema interviene solo per garantire, in caso di indebito superamento del termine dell’autorizzazione al movimento, l’immediato intervento della frenatura e l’arresto prima del primo punto da proteggere.</v>
      </c>
      <c r="E127" s="73" t="str">
        <f>VLOOKUP(C127,'2.RCF 2012 vs RCF 2a consul.'!$A$2:$C$264,3,FALSE)</f>
        <v>Qualora strettamente necessario per il funzionamento del sistema di protezione, sono ammessi movimenti (ad esempio movimenti per entrare nel sistema, movimenti strettamente necessari per aggiornare l'autorizzazione al movimento presente a bordo) nei quali il sistema non offra una protezione completa, purché venga garantito l'intervento della frenatura non oltre il termine dell'autorizzazione al movimento e l'arresto prima del primo punto da proteggere, tenendo conto delle caratteristiche della linea e dei treni ammessi a circolare su di essa.</v>
      </c>
      <c r="F127" s="67"/>
      <c r="G127" s="20" t="str">
        <f>VLOOKUP(I127,'2.RCF 2012 vs RCF 2a consul.'!$O$2:$P$283,2,FALSE)</f>
        <v xml:space="preserve">punto non modificato </v>
      </c>
      <c r="H127" s="23" t="s">
        <v>272</v>
      </c>
      <c r="I127" s="23" t="str">
        <f t="shared" si="1"/>
        <v>3.1.84.21</v>
      </c>
      <c r="J127" s="23" t="str">
        <f>VLOOKUP(I127,'2.RCF 2012 vs RCF 2a consul.'!$N$2:$N$283,1,FALSE)</f>
        <v>3.1.84.21</v>
      </c>
    </row>
    <row r="128" spans="1:10" s="23" customFormat="1" ht="101.5" x14ac:dyDescent="0.35">
      <c r="A128" s="142" t="str">
        <f>'1.RCF 2a consul. con rif.europ.'!A116</f>
        <v>3.1.9</v>
      </c>
      <c r="B128" s="143" t="str">
        <f>VLOOKUP(A128,'1.RCF 2a consul. con rif.europ.'!$A$3:$B$293,2,FALSE)</f>
        <v xml:space="preserve">I veicoli che, in assetto di servizio, non rispettano i limiti di profilo o di massa di cui al punto 3.1.4 sono denominati “trasporti eccezionali” e sono ammessi a circolare solo previa individuazione e adozione delle specifiche procedure di interfaccia e modalità di circolazione atte a garantire la sicurezza della circolazione, inclusa la corretta interazione tra veicoli ed infrastruttura. </v>
      </c>
      <c r="C128" s="72" t="str">
        <f>VLOOKUP(A128,'2.RCF 2012 vs RCF 2a consul.'!$E$2:$M$283,9,FALSE)</f>
        <v>4.6</v>
      </c>
      <c r="D128" s="73" t="str">
        <f>VLOOKUP(C128,'2.RCF 2012 vs RCF 2a consul.'!$A$2:$C$264,2,FALSE)</f>
        <v xml:space="preserve">I treni che non rispettano i limiti di profilo o di massa di cui al punto 4.3 sono denominati “trasporti eccezionali” e sono ammessi a circolare alle condizioni stabilite al punto 6.4. </v>
      </c>
      <c r="E128" s="73" t="str">
        <f>VLOOKUP(C128,'2.RCF 2012 vs RCF 2a consul.'!$A$2:$C$264,3,FALSE)</f>
        <v>=</v>
      </c>
      <c r="F128" s="139"/>
      <c r="G128" s="20" t="str">
        <f>VLOOKUP(I128,'2.RCF 2012 vs RCF 2a consul.'!$O$2:$P$283,2,FALSE)</f>
        <v>L'identificazione del trasporto eccezionale è stata assegnata al singolo veicolo. Uniti il punto 4.6 del RCF 2012 al punto 6.4 del RCF 2012. Esplicitato il punto critico della corretta interazione tra veicoli ed infrastruttura che si ritiene importante da gestire.</v>
      </c>
      <c r="H128" s="23" t="s">
        <v>274</v>
      </c>
      <c r="I128" s="23" t="str">
        <f t="shared" si="1"/>
        <v>3.1.94.6</v>
      </c>
      <c r="J128" s="23" t="str">
        <f>VLOOKUP(I128,'2.RCF 2012 vs RCF 2a consul.'!$N$2:$N$283,1,FALSE)</f>
        <v>3.1.94.6</v>
      </c>
    </row>
    <row r="129" spans="1:10" s="23" customFormat="1" ht="101.5" x14ac:dyDescent="0.35">
      <c r="A129" s="140"/>
      <c r="B129" s="138" t="e">
        <f>VLOOKUP(A129,'1.RCF 2a consul. con rif.europ.'!$A$3:$B$293,2,FALSE)</f>
        <v>#N/A</v>
      </c>
      <c r="C129" s="72" t="str">
        <f>+'2.RCF 2012 vs RCF 2a consul.'!A122</f>
        <v>6.4</v>
      </c>
      <c r="D129" s="73" t="str">
        <f>VLOOKUP(C129,'2.RCF 2012 vs RCF 2a consul.'!$A$2:$C$264,2,FALSE)</f>
        <v xml:space="preserve">I trasporti eccezionali possono circolare solo con autorizzazione rilasciata di volta in volta e riportante le specifiche modalità di circolazione. </v>
      </c>
      <c r="E129" s="73" t="str">
        <f>VLOOKUP(C129,'2.RCF 2012 vs RCF 2a consul.'!$A$2:$C$264,3,FALSE)</f>
        <v>I trasporti eccezionali possono circolare solo previa individuazione e adozione delle specifiche modalità di circolazione atte a garantire il rispetto dei vincoli di cui al punto 4.1 e comunque la sicurezza della circolazione.</v>
      </c>
      <c r="F129" s="140"/>
      <c r="G129" s="20" t="str">
        <f>VLOOKUP(I129,'2.RCF 2012 vs RCF 2a consul.'!$O$2:$P$283,2,FALSE)</f>
        <v>L'identificazione del trasporto eccezionale è stata assegnata al singolo veicolo. Uniti il punto 4.6 del RCF 2012 al punto 6.4 del RCF 2012. Esplicitato il punto critico della corretta interazione tra veicoli ed infrastruttura che si ritiene importante da gestire.</v>
      </c>
      <c r="H129" s="23" t="s">
        <v>274</v>
      </c>
      <c r="I129" s="23" t="str">
        <f t="shared" si="1"/>
        <v>3.1.96.4</v>
      </c>
      <c r="J129" s="23" t="str">
        <f>VLOOKUP(I129,'2.RCF 2012 vs RCF 2a consul.'!$N$2:$N$283,1,FALSE)</f>
        <v>3.1.96.4</v>
      </c>
    </row>
    <row r="130" spans="1:10" s="23" customFormat="1" ht="188.5" x14ac:dyDescent="0.35">
      <c r="A130" s="68" t="str">
        <f>'1.RCF 2a consul. con rif.europ.'!A117</f>
        <v>3.1.10</v>
      </c>
      <c r="B130" s="66" t="str">
        <f>VLOOKUP(A130,'1.RCF 2a consul. con rif.europ.'!$A$3:$B$293,2,FALSE)</f>
        <v xml:space="preserve">I trasporti combinati codificati, qualora il relativo profilo ecceda la sagoma limite ammessa sulle linee da percorrere, sono ammessi a circolarvi a condizione che siano conformi ai requisiti di codifica su di esse previsti. In caso di mancato rispetto delle condizioni di codifica, il trasporto è a tutti gli effetti classificato eccezionale e, pertanto, può circolare solo alle condizioni del precedente punto 3.1.9. </v>
      </c>
      <c r="C130" s="72" t="str">
        <f>VLOOKUP(A130,'2.RCF 2012 vs RCF 2a consul.'!$E$2:$M$283,9,FALSE)</f>
        <v>6.5</v>
      </c>
      <c r="D130" s="73" t="str">
        <f>VLOOKUP(C130,'2.RCF 2012 vs RCF 2a consul.'!$A$2:$C$264,2,FALSE)</f>
        <v>I trasporti combinati codificati, pur utilizzando veicoli il cui profilo può eccedere il limite prefissato, sono ammessi a circolare a condizione che i veicoli utilizzati e le linee percorse siano conformi ai requisiti di codifica previsti. 
In caso di mancato rispetto delle condizioni di codifica il trasporto è a tutti gli effetti classificato eccezionale e pertanto deve essere autorizzato come previsto al precedente  punto 6.4.</v>
      </c>
      <c r="E130" s="73" t="str">
        <f>VLOOKUP(C130,'2.RCF 2012 vs RCF 2a consul.'!$A$2:$C$264,3,FALSE)</f>
        <v>I trasporti combinati codificati, pur utilizzando veicoli il cui profilo può eccedere il limite prefissato, sono ammessi a circolare a condizione che i veicoli utilizzati e le linee percorse siano conformi ai requisiti di codifica previsti.
In caso di mancato rispetto delle condizioni di codifica, il trasporto è a tutti gli effetti classificato eccezionale e pertanto può circolare solo alle condizioni del precedente punto 6.4.</v>
      </c>
      <c r="F130" s="67"/>
      <c r="G130" s="20" t="str">
        <f>VLOOKUP(I130,'2.RCF 2012 vs RCF 2a consul.'!$O$2:$P$283,2,FALSE)</f>
        <v>Aggiornata la numerazione dei riferimenti all'interno del testo.</v>
      </c>
      <c r="H130" s="23" t="s">
        <v>276</v>
      </c>
      <c r="I130" s="23" t="str">
        <f t="shared" si="1"/>
        <v>3.1.106.5</v>
      </c>
      <c r="J130" s="23" t="str">
        <f>VLOOKUP(I130,'2.RCF 2012 vs RCF 2a consul.'!$N$2:$N$283,1,FALSE)</f>
        <v>3.1.106.5</v>
      </c>
    </row>
    <row r="131" spans="1:10" s="23" customFormat="1" x14ac:dyDescent="0.35">
      <c r="A131" s="65" t="str">
        <f>'1.RCF 2a consul. con rif.europ.'!A118</f>
        <v>3.2</v>
      </c>
      <c r="B131" s="66" t="str">
        <f>VLOOKUP(A131,'1.RCF 2a consul. con rif.europ.'!$A$3:$B$293,2,FALSE)</f>
        <v>IMPIANTI DI TERRA</v>
      </c>
      <c r="C131" s="19"/>
      <c r="D131" s="20"/>
      <c r="E131" s="20"/>
      <c r="F131" s="67"/>
      <c r="G131" s="20"/>
      <c r="H131" s="23" t="s">
        <v>278</v>
      </c>
      <c r="I131" s="23" t="str">
        <f t="shared" si="1"/>
        <v>3.2</v>
      </c>
      <c r="J131" s="23" t="e">
        <f>VLOOKUP(I131,'2.RCF 2012 vs RCF 2a consul.'!$N$2:$N$283,1,FALSE)</f>
        <v>#N/A</v>
      </c>
    </row>
    <row r="132" spans="1:10" s="23" customFormat="1" ht="101.5" x14ac:dyDescent="0.35">
      <c r="A132" s="68" t="str">
        <f>'1.RCF 2a consul. con rif.europ.'!A119</f>
        <v>3.2.1</v>
      </c>
      <c r="B132" s="66" t="str">
        <f>VLOOKUP(A132,'1.RCF 2a consul. con rif.europ.'!$A$3:$B$293,2,FALSE)</f>
        <v>Il regolatore della circolazione deve controllare e deve poter comandare, tramite gli apparati, gli enti di sicurezza posti nei tratti di linea e nelle località di servizio sottoposte alla sua giurisdizione.</v>
      </c>
      <c r="C132" s="72" t="str">
        <f>VLOOKUP(A132,'2.RCF 2012 vs RCF 2a consul.'!$E$2:$M$283,9,FALSE)</f>
        <v>8.1</v>
      </c>
      <c r="D132" s="73" t="str">
        <f>VLOOKUP(C132,'2.RCF 2012 vs RCF 2a consul.'!$A$2:$C$264,2,FALSE)</f>
        <v>La circolazione ferroviaria è gestita da un regolatore della circolazione, che comanda e controlla, tramite gli apparati di sicurezza o tramite altri agenti, gli enti di sicurezza posti nei tratti di linea e nelle  località di servizio da lui gestiti.</v>
      </c>
      <c r="E132" s="73" t="str">
        <f>VLOOKUP(C132,'2.RCF 2012 vs RCF 2a consul.'!$A$2:$C$264,3,FALSE)</f>
        <v>La circolazione ferroviaria è gestita da un regolatore della circolazione, che controlla e deve poter comandare, tramite gli apparati di sicurezza, gli enti di sicurezza posti nei tratti di linea e nelle località di servizio da lui gestiti.</v>
      </c>
      <c r="F132" s="67"/>
      <c r="G132" s="20" t="str">
        <f>VLOOKUP(I132,'2.RCF 2012 vs RCF 2a consul.'!$O$2:$P$283,2,FALSE)</f>
        <v>Il punto è stato riformulato delineando "ruolo" e "obblighi"  del regolatore della circolazione</v>
      </c>
      <c r="H132" s="23" t="s">
        <v>280</v>
      </c>
      <c r="I132" s="23" t="str">
        <f t="shared" ref="I132:I195" si="2">+H132&amp;C132</f>
        <v>3.2.18.1</v>
      </c>
      <c r="J132" s="23" t="str">
        <f>VLOOKUP(I132,'2.RCF 2012 vs RCF 2a consul.'!$N$2:$N$283,1,FALSE)</f>
        <v>3.2.18.1</v>
      </c>
    </row>
    <row r="133" spans="1:10" s="23" customFormat="1" ht="116" x14ac:dyDescent="0.35">
      <c r="A133" s="68" t="str">
        <f>'1.RCF 2a consul. con rif.europ.'!A120</f>
        <v>3.2.2</v>
      </c>
      <c r="B133" s="66" t="str">
        <f>VLOOKUP(A133,'1.RCF 2a consul. con rif.europ.'!$A$3:$B$293,2,FALSE)</f>
        <v>Lo stato degli enti di sicurezza e l’avvenuto rilascio dell’“Autorizzazione al movimento” da parte del sistema di segnalamento devono essere rilevabili dal regolatore della circolazione tramite le apposite interfacce degli apparati di sicurezza.</v>
      </c>
      <c r="C133" s="72" t="str">
        <f>VLOOKUP(A133,'2.RCF 2012 vs RCF 2a consul.'!$E$2:$M$283,9,FALSE)</f>
        <v>8.2</v>
      </c>
      <c r="D133" s="73" t="str">
        <f>VLOOKUP(C133,'2.RCF 2012 vs RCF 2a consul.'!$A$2:$C$264,2,FALSE)</f>
        <v>Lo stato degli enti di sicurezza e l’avvenuto rilascio dell’“Autorizzazione al movimento” da parte del sistema di segnalamento devono essere rilevabili dal regolatore della circolazione tramite le apposite interfacce degli apparati di sicurezza.</v>
      </c>
      <c r="E133" s="73" t="str">
        <f>VLOOKUP(C133,'2.RCF 2012 vs RCF 2a consul.'!$A$2:$C$264,3,FALSE)</f>
        <v>=</v>
      </c>
      <c r="F133" s="67"/>
      <c r="G133" s="20" t="str">
        <f>VLOOKUP(I133,'2.RCF 2012 vs RCF 2a consul.'!$O$2:$P$283,2,FALSE)</f>
        <v xml:space="preserve">punto non modificato </v>
      </c>
      <c r="H133" s="23" t="s">
        <v>282</v>
      </c>
      <c r="I133" s="23" t="str">
        <f t="shared" si="2"/>
        <v>3.2.28.2</v>
      </c>
      <c r="J133" s="23" t="str">
        <f>VLOOKUP(I133,'2.RCF 2012 vs RCF 2a consul.'!$N$2:$N$283,1,FALSE)</f>
        <v>3.2.28.2</v>
      </c>
    </row>
    <row r="134" spans="1:10" s="23" customFormat="1" ht="72.5" x14ac:dyDescent="0.35">
      <c r="A134" s="68" t="str">
        <f>'1.RCF 2a consul. con rif.europ.'!A121</f>
        <v>3.2.3</v>
      </c>
      <c r="B134" s="66" t="str">
        <f>VLOOKUP(A134,'1.RCF 2a consul. con rif.europ.'!$A$3:$B$293,2,FALSE)</f>
        <v xml:space="preserve">Tutti i deviatoi di linea e delle località di servizio inseriti sui binari percorsi dai treni e dalle manovre devono essere muniti di dispositivi di sicurezza che assicurano gli elementi mobili. </v>
      </c>
      <c r="C134" s="72" t="str">
        <f>VLOOKUP(A134,'2.RCF 2012 vs RCF 2a consul.'!$E$2:$M$283,9,FALSE)</f>
        <v>8.3</v>
      </c>
      <c r="D134" s="73" t="str">
        <f>VLOOKUP(C134,'2.RCF 2012 vs RCF 2a consul.'!$A$2:$C$264,2,FALSE)</f>
        <v xml:space="preserve">Tutti i deviatoi di linea e delle località di servizio inseriti sui binari percorsi dai treni devono essere muniti di dispositivi di sicurezza che assicurano gli elementi mobili. </v>
      </c>
      <c r="E134" s="73" t="str">
        <f>VLOOKUP(C134,'2.RCF 2012 vs RCF 2a consul.'!$A$2:$C$264,3,FALSE)</f>
        <v>=</v>
      </c>
      <c r="F134" s="67"/>
      <c r="G134" s="20" t="str">
        <f>VLOOKUP(I134,'2.RCF 2012 vs RCF 2a consul.'!$O$2:$P$283,2,FALSE)</f>
        <v>il punto è stato esteso alla manovra</v>
      </c>
      <c r="H134" s="23" t="s">
        <v>284</v>
      </c>
      <c r="I134" s="23" t="str">
        <f t="shared" si="2"/>
        <v>3.2.38.3</v>
      </c>
      <c r="J134" s="23" t="str">
        <f>VLOOKUP(I134,'2.RCF 2012 vs RCF 2a consul.'!$N$2:$N$283,1,FALSE)</f>
        <v>3.2.38.3</v>
      </c>
    </row>
    <row r="135" spans="1:10" s="23" customFormat="1" ht="43.5" x14ac:dyDescent="0.35">
      <c r="A135" s="68" t="str">
        <f>'1.RCF 2a consul. con rif.europ.'!A122</f>
        <v>3.2.4</v>
      </c>
      <c r="B135" s="66" t="str">
        <f>VLOOKUP(A135,'1.RCF 2a consul. con rif.europ.'!$A$3:$B$293,2,FALSE)</f>
        <v>L'inizio della piena linea deve essere inequivocabilmente individuabile dall’agente di condotta.</v>
      </c>
      <c r="C135" s="72" t="str">
        <f>VLOOKUP(A135,'2.RCF 2012 vs RCF 2a consul.'!$E$2:$M$283,9,FALSE)</f>
        <v>8.9</v>
      </c>
      <c r="D135" s="73" t="str">
        <f>VLOOKUP(C135,'2.RCF 2012 vs RCF 2a consul.'!$A$2:$C$264,2,FALSE)</f>
        <v xml:space="preserve">L'inizio della piena linea deve essere inequivocabilmente individuabile dall’agente di condotta. </v>
      </c>
      <c r="E135" s="73" t="str">
        <f>VLOOKUP(C135,'2.RCF 2012 vs RCF 2a consul.'!$A$2:$C$264,3,FALSE)</f>
        <v>=</v>
      </c>
      <c r="F135" s="67"/>
      <c r="G135" s="20" t="str">
        <f>VLOOKUP(I135,'2.RCF 2012 vs RCF 2a consul.'!$O$2:$P$283,2,FALSE)</f>
        <v xml:space="preserve">punto non modificato </v>
      </c>
      <c r="H135" s="23" t="s">
        <v>286</v>
      </c>
      <c r="I135" s="23" t="str">
        <f t="shared" si="2"/>
        <v>3.2.48.9</v>
      </c>
      <c r="J135" s="23" t="str">
        <f>VLOOKUP(I135,'2.RCF 2012 vs RCF 2a consul.'!$N$2:$N$283,1,FALSE)</f>
        <v>3.2.48.9</v>
      </c>
    </row>
    <row r="136" spans="1:10" s="23" customFormat="1" x14ac:dyDescent="0.35">
      <c r="A136" s="65" t="str">
        <f>'1.RCF 2a consul. con rif.europ.'!A123</f>
        <v>3.3</v>
      </c>
      <c r="B136" s="66" t="str">
        <f>VLOOKUP(A136,'1.RCF 2a consul. con rif.europ.'!$A$3:$B$293,2,FALSE)</f>
        <v>APPARECCHIATURE DI BORDO</v>
      </c>
      <c r="C136" s="19"/>
      <c r="D136" s="20"/>
      <c r="E136" s="20"/>
      <c r="F136" s="67"/>
      <c r="G136" s="20"/>
      <c r="H136" s="23" t="s">
        <v>288</v>
      </c>
      <c r="I136" s="23" t="str">
        <f t="shared" si="2"/>
        <v>3.3</v>
      </c>
      <c r="J136" s="23" t="e">
        <f>VLOOKUP(I136,'2.RCF 2012 vs RCF 2a consul.'!$N$2:$N$283,1,FALSE)</f>
        <v>#N/A</v>
      </c>
    </row>
    <row r="137" spans="1:10" s="23" customFormat="1" ht="377" x14ac:dyDescent="0.35">
      <c r="A137" s="147" t="str">
        <f>'1.RCF 2a consul. con rif.europ.'!A124</f>
        <v>3.3.1</v>
      </c>
      <c r="B137" s="143" t="str">
        <f>VLOOKUP(A137,'1.RCF 2a consul. con rif.europ.'!$A$3:$B$293,2,FALSE)</f>
        <v xml:space="preserve">Un veicolo dotato di cabina di guida deve essere munito delle seguenti apparecchiature:
a) sottosistema di bordo del sistema di protezione della marcia;
b) sistema di visualizzazione della velocità istantanea del veicolo;
c)  dispositivo di comando del sistema di frenatura;
d) sistema di registrazione della velocità istantanea del veicolo e degli eventi di condotta;
e) dispositivo di controllo della vigilanza dell’agente di condotta;
f) dispositivo per le segnalazioni acustiche;
g) fanali per la segnalazione di testa.
</v>
      </c>
      <c r="C137" s="72" t="str">
        <f>VLOOKUP(A137,'2.RCF 2012 vs RCF 2a consul.'!$E$2:$M$283,9,FALSE)</f>
        <v>3.2</v>
      </c>
      <c r="D137" s="73" t="str">
        <f>VLOOKUP(C137,'2.RCF 2012 vs RCF 2a consul.'!$A$2:$C$264,2,FALSE)</f>
        <v>Un veicolo dotato di cabina di guida destinata alla condotta dei treni deve essere munito delle seguenti apparecchiature:
-dispositivo di comando del sistema  frenante;
-dispositivi per la visualizzazione  in cabina di guida delle informazioni inerenti alla sicurezza della circolazione ricevute dai dispositivi di terra;
-sottosistema di bordo del sistema di protezione della marcia dei treni;
-sistema di visualizzazione della velocità istantanea del veicolo;
-sistema di registrazione della velocità istantanea del veicolo e degli eventi di condotta;
-dispositivo di controllo della vigilanza dell’agente di condotta;
-sottosistema di bordo del sistema di comunicazione terra-treno;
-dispositivo per le segnalazioni acustiche;
-fanali per la segnalazione di testa dei treni.</v>
      </c>
      <c r="E137" s="73" t="str">
        <f>VLOOKUP(C137,'2.RCF 2012 vs RCF 2a consul.'!$A$2:$C$264,3,FALSE)</f>
        <v>Un veicolo dotato di cabina di guida destinata alla condotta dei treni deve essere munito delle seguenti apparecchiature:
-   dispositivo di comando del sistema frenante;
-  dispositivi per la visualizzazione in cabina di guida delle informazioni inerenti alla sicurezza della circolazione ricevute dai dispositivi di terra; 
-   sottosistema di bordo del sistema di protezione della marcia dei treni;
-   sistema di visualizzazione della velocità istantanea del veicolo;
-   sistema di registrazione della velocità istantanea del veicolo e degli eventi di condotta;
-   dispositivo di controllo della vigilanza dell’agente di condotta;
-   sistema di comando e controllo delle porte del convoglio centralizzati e distinti per lato ;
-   sottosistema di bordo del sistema di comunicazione terra-treno;
-   dispositivo per le segnalazioni acustiche;
-   fanali per la segnalazione di testa dei treni.</v>
      </c>
      <c r="F137" s="137" t="s">
        <v>292</v>
      </c>
      <c r="G137" s="20" t="str">
        <f>VLOOKUP(I137,'2.RCF 2012 vs RCF 2a consul.'!$O$2:$P$283,2,FALSE)</f>
        <v>Il riferimento al sistema di comando e controllo delle porte del convoglio centralizzati e distinti per lato è stato cancellato perché inizialmente collocato nel 3.8.9 e poi al 1.3.14 e successivamente eliminato.</v>
      </c>
      <c r="H137" s="23" t="s">
        <v>290</v>
      </c>
      <c r="I137" s="23" t="str">
        <f t="shared" si="2"/>
        <v>3.3.13.2</v>
      </c>
      <c r="J137" s="23" t="str">
        <f>VLOOKUP(I137,'2.RCF 2012 vs RCF 2a consul.'!$N$2:$N$283,1,FALSE)</f>
        <v>3.3.13.2</v>
      </c>
    </row>
    <row r="138" spans="1:10" s="23" customFormat="1" ht="101.5" x14ac:dyDescent="0.35">
      <c r="A138" s="140"/>
      <c r="B138" s="138" t="e">
        <f>VLOOKUP(A138,'1.RCF 2a consul. con rif.europ.'!$A$3:$B$293,2,FALSE)</f>
        <v>#N/A</v>
      </c>
      <c r="C138" s="72" t="str">
        <f>+'2.RCF 2012 vs RCF 2a consul.'!A117</f>
        <v>6.1</v>
      </c>
      <c r="D138" s="73" t="str">
        <f>VLOOKUP(C138,'2.RCF 2012 vs RCF 2a consul.'!$A$2:$C$264,2,FALSE)</f>
        <v>La cabina di guida del veicolo di testa del treno, utilizzata per la condotta dello stesso, deve essere attrezzata secondo quanto previsto al precedente punto 3.2 e in coerenza con l’attrezzaggio delle linee da percorrere.</v>
      </c>
      <c r="E138" s="73" t="str">
        <f>VLOOKUP(C138,'2.RCF 2012 vs RCF 2a consul.'!$A$2:$C$264,3,FALSE)</f>
        <v>=</v>
      </c>
      <c r="F138" s="138"/>
      <c r="G138" s="20" t="str">
        <f>VLOOKUP(I138,'2.RCF 2012 vs RCF 2a consul.'!$O$2:$P$283,2,FALSE)</f>
        <v>Il punto 1.3.7 è descrittivo e le specifiche minime di attrezzaggio sono espresse nei punti 3.3.1 e 3.8.9</v>
      </c>
      <c r="H138" s="23" t="s">
        <v>290</v>
      </c>
      <c r="I138" s="23" t="str">
        <f t="shared" si="2"/>
        <v>3.3.16.1</v>
      </c>
      <c r="J138" s="23" t="str">
        <f>VLOOKUP(I138,'2.RCF 2012 vs RCF 2a consul.'!$N$2:$N$283,1,FALSE)</f>
        <v>3.3.16.1</v>
      </c>
    </row>
    <row r="139" spans="1:10" s="23" customFormat="1" ht="72.5" x14ac:dyDescent="0.35">
      <c r="A139" s="142" t="str">
        <f>'1.RCF 2a consul. con rif.europ.'!A125</f>
        <v>3.3.2</v>
      </c>
      <c r="B139" s="143" t="str">
        <f>VLOOKUP(A139,'1.RCF 2a consul. con rif.europ.'!$A$3:$B$293,2,FALSE)</f>
        <v>La condotta dei treni e delle manovre deve avvenire con i dispositivi di protezione della marcia e di controllo della vigilanza dell’agente di condotta attivi.</v>
      </c>
      <c r="C139" s="69" t="str">
        <f>VLOOKUP(A139,'2.RCF 2012 vs RCF 2a consul.'!$E$2:$M$283,9,FALSE)</f>
        <v>4.22</v>
      </c>
      <c r="D139" s="70" t="str">
        <f>VLOOKUP(C139,'2.RCF 2012 vs RCF 2a consul.'!$A$2:$C$264,2,FALSE)</f>
        <v>La condotta dei treni deve avvenire dalla cabina di guida di testa rispetto al senso di marcia e con Il dispositivo di controllo della vigilanza dell’agente di condotta attivo.</v>
      </c>
      <c r="E139" s="70" t="str">
        <f>VLOOKUP(C139,'2.RCF 2012 vs RCF 2a consul.'!$A$2:$C$264,3,FALSE)</f>
        <v>=</v>
      </c>
      <c r="F139" s="137" t="s">
        <v>295</v>
      </c>
      <c r="G139" s="20" t="str">
        <f>VLOOKUP(I139,'2.RCF 2012 vs RCF 2a consul.'!$O$2:$P$283,2,FALSE)</f>
        <v>diviso in quanto rispetto alla cabina di guida il vincolo è imposto solo per i treni mentre per il vigilante e il sistema di protezione il vincolo è sia per i treni che per le manovre</v>
      </c>
      <c r="H139" s="23" t="s">
        <v>293</v>
      </c>
      <c r="I139" s="23" t="str">
        <f t="shared" si="2"/>
        <v>3.3.24.22</v>
      </c>
      <c r="J139" s="23" t="str">
        <f>VLOOKUP(I139,'2.RCF 2012 vs RCF 2a consul.'!$N$2:$N$283,1,FALSE)</f>
        <v>3.3.24.22</v>
      </c>
    </row>
    <row r="140" spans="1:10" s="23" customFormat="1" ht="362.5" x14ac:dyDescent="0.35">
      <c r="A140" s="140"/>
      <c r="B140" s="138" t="e">
        <f>VLOOKUP(A140,'1.RCF 2a consul. con rif.europ.'!$A$3:$B$293,2,FALSE)</f>
        <v>#N/A</v>
      </c>
      <c r="C140" s="69" t="str">
        <f>+'2.RCF 2012 vs RCF 2a consul.'!A242</f>
        <v>19.19</v>
      </c>
      <c r="D140" s="70" t="str">
        <f>VLOOKUP(C140,'2.RCF 2012 vs RCF 2a consul.'!$A$2:$C$264,2,FALSE)</f>
        <v>I movimenti di  manovra sui binari di circolazione non indipendenti da altri binari di circolazione sono ammessi alle seguenti condizioni:
-	la cabina di guida da dove si esegue il movimento di manovra deve essere dotata di dispositivo di controllo della vigilanza dell’agente di condotta attivo o, in alternativa, nella stessa cabina di guida, deve essere presente un altro agente in grado di arrestare ed immobilizzare il convoglio in caso di mancata vigilanza dell’agente di condotta. Tali condizioni non sono richieste nel caso di manovra spinta con l’agente che comanda la manovra posto a bordo alla testa della colonna spinta;
-	Il convoglio deve disporre di un sistema di frenatura che assicuri il suo arresto nel punto previsto e la sua immobilizzazione anche in presenza di eventuale rottura degli organi di aggancio.</v>
      </c>
      <c r="E140" s="70" t="str">
        <f>VLOOKUP(C140,'2.RCF 2012 vs RCF 2a consul.'!$A$2:$C$264,3,FALSE)</f>
        <v>I movimenti di manovra sono ammessi alle seguenti condizioni:
- la cabina di guida da dove si esegue il movimento di manovra deve essere dotata di dispositivo di controllo della vigilanza dell'agente di condotta attivo;
- il convoglio deve disporre di un sistema di frenatura che assicuri il suo arresto nel punto previsto e la sua immobilizzazione anche in presenza di eventuale rottura degli organi di aggancio.</v>
      </c>
      <c r="F140" s="138"/>
      <c r="G140" s="20" t="str">
        <f>VLOOKUP(I140,'2.RCF 2012 vs RCF 2a consul.'!$O$2:$P$283,2,FALSE)</f>
        <v>Principio esteso a tutti i convogli che devono essere manovrati; il primo alinea del punto 19.19 del RCF inviato in prima consultazione è stato inserito nel punto 3.3.2.</v>
      </c>
      <c r="H140" s="23" t="s">
        <v>293</v>
      </c>
      <c r="I140" s="23" t="str">
        <f t="shared" si="2"/>
        <v>3.3.219.19</v>
      </c>
      <c r="J140" s="23" t="str">
        <f>VLOOKUP(I140,'2.RCF 2012 vs RCF 2a consul.'!$N$2:$N$283,1,FALSE)</f>
        <v>3.3.219.19</v>
      </c>
    </row>
    <row r="141" spans="1:10" s="23" customFormat="1" ht="87" x14ac:dyDescent="0.35">
      <c r="A141" s="76" t="str">
        <f>'1.RCF 2a consul. con rif.europ.'!A126</f>
        <v>3.3.3</v>
      </c>
      <c r="B141" s="66" t="str">
        <f>VLOOKUP(A141,'1.RCF 2a consul. con rif.europ.'!$A$3:$B$293,2,FALSE)</f>
        <v xml:space="preserve">Sui veicoli utilizzati per il trasporto passeggeri, gli spazi necessari per l'espletamento delle attività di sicurezza  devono essere tenuti liberi da persone e bagagli e a tal fine chiaramente individuabili. </v>
      </c>
      <c r="C141" s="69" t="str">
        <f>VLOOKUP(A141,'2.RCF 2012 vs RCF 2a consul.'!$E$2:$M$283,9,FALSE)</f>
        <v>4.28 bis</v>
      </c>
      <c r="D141" s="70">
        <f>VLOOKUP(C141,'2.RCF 2012 vs RCF 2a consul.'!$A$2:$C$264,2,FALSE)</f>
        <v>0</v>
      </c>
      <c r="E141" s="70" t="str">
        <f>VLOOKUP(C141,'2.RCF 2012 vs RCF 2a consul.'!$A$2:$C$264,3,FALSE)</f>
        <v>Sui treni che effettuano servizio di trasporto passeggeri gli spazi necessari per l'espletamento delle attività di sicurezza di cui al punto 4.28 devono essere tenuti liberi da persone e bagagli e a tal fine chiaramente individuati</v>
      </c>
      <c r="F141" s="67"/>
      <c r="G141" s="20" t="str">
        <f>VLOOKUP(I141,'2.RCF 2012 vs RCF 2a consul.'!$O$2:$P$283,2,FALSE)</f>
        <v>punto modificato per includere veicoli che si spostano con passeggeri a bordo in manovra. Cancellato il riferimento al punto precedente (nella prima consultazione) in quanto ritenuto non necessario.</v>
      </c>
      <c r="H141" s="23" t="s">
        <v>296</v>
      </c>
      <c r="I141" s="23" t="str">
        <f t="shared" si="2"/>
        <v>3.3.34.28 bis</v>
      </c>
      <c r="J141" s="23" t="str">
        <f>VLOOKUP(I141,'2.RCF 2012 vs RCF 2a consul.'!$N$2:$N$283,1,FALSE)</f>
        <v>3.3.34.28 bis</v>
      </c>
    </row>
    <row r="142" spans="1:10" s="23" customFormat="1" ht="72.5" x14ac:dyDescent="0.35">
      <c r="A142" s="76" t="str">
        <f>'1.RCF 2a consul. con rif.europ.'!A127</f>
        <v>3.3.4</v>
      </c>
      <c r="B142" s="66" t="str">
        <f>VLOOKUP(A142,'1.RCF 2a consul. con rif.europ.'!$A$3:$B$293,2,FALSE)</f>
        <v xml:space="preserve">Le porte dei veicoli che, ai fini della sicurezza dell'esercizio, non devono essere utilizzate dai passeggeri, incluse quelle che delimitano le zone accessibili ai viaggiatori, devono essere chiuse e ne deve essere impedita l’apertura. </v>
      </c>
      <c r="C142" s="69" t="str">
        <f>VLOOKUP(A142,'2.RCF 2012 vs RCF 2a consul.'!$E$2:$M$283,9,FALSE)</f>
        <v>4.28 ter</v>
      </c>
      <c r="D142" s="70">
        <f>VLOOKUP(C142,'2.RCF 2012 vs RCF 2a consul.'!$A$2:$C$264,2,FALSE)</f>
        <v>0</v>
      </c>
      <c r="E142" s="70" t="str">
        <f>VLOOKUP(C142,'2.RCF 2012 vs RCF 2a consul.'!$A$2:$C$264,3,FALSE)</f>
        <v>L'apertura delle porte dei veicoli che non devono essere utilizzate dai passeggeri (es. di estremità o guaste) deve essere impedito, tramite idonei dispositivi; il venire meno di tale condizione deve essere immediatamente rilevabile per l'adozione delle necessarie misure</v>
      </c>
      <c r="F142" s="67"/>
      <c r="G142" s="20" t="str">
        <f>VLOOKUP(I142,'2.RCF 2012 vs RCF 2a consul.'!$O$2:$P$283,2,FALSE)</f>
        <v>Specificato che si riferisce alle porte che hanno impatto sulla sicurezza dell'esercizio. La seconda parte è soddisfatta applicando quanto previsto dal punto 3.3.5 lettera e)</v>
      </c>
      <c r="H142" s="23" t="s">
        <v>298</v>
      </c>
      <c r="I142" s="23" t="str">
        <f t="shared" si="2"/>
        <v>3.3.44.28 ter</v>
      </c>
      <c r="J142" s="23" t="str">
        <f>VLOOKUP(I142,'2.RCF 2012 vs RCF 2a consul.'!$N$2:$N$283,1,FALSE)</f>
        <v>3.3.44.28 ter</v>
      </c>
    </row>
    <row r="143" spans="1:10" s="23" customFormat="1" ht="159.5" x14ac:dyDescent="0.35">
      <c r="A143" s="146" t="str">
        <f>'1.RCF 2a consul. con rif.europ.'!A128</f>
        <v>3.3.5</v>
      </c>
      <c r="B143" s="143" t="str">
        <f>VLOOKUP(A143,'1.RCF 2a consul. con rif.europ.'!$A$3:$B$293,2,FALSE)</f>
        <v>Al fine di soddisfare il requisito di cui al precedente punto 3.3.4, è necessario: 
a) consentire l'apertura delle porte solo a treno fermo e solo dal lato in cui è previsto effettuare servizio viaggiatori;
b) chiudere e bloccare le porte e verificare  su entrambi i lati del treno, prima della partenza, che non vi siano persone in condizioni di pericolo;  
c) rimuovere gli eventuali ostacoli frapposti in fase di chiusura delle porte;
d) mettere in movimento il convoglio solo quando sono rispettate le condizioni di cui al punto 3.3.4; 
e) fermare il convoglio ogni qualvolta non siano rispettate le condizioni di cui al punto 3.3.4 per l'adozione delle necessarie misure.</v>
      </c>
      <c r="C143" s="69" t="str">
        <f>VLOOKUP(A143,'2.RCF 2012 vs RCF 2a consul.'!$E$2:$M$283,9,FALSE)</f>
        <v>3.11 bis</v>
      </c>
      <c r="D143" s="70">
        <f>VLOOKUP(C143,'2.RCF 2012 vs RCF 2a consul.'!$A$2:$C$264,2,FALSE)</f>
        <v>0</v>
      </c>
      <c r="E143" s="70" t="str">
        <f>VLOOKUP(C143,'2.RCF 2012 vs RCF 2a consul.'!$A$2:$C$264,3,FALSE)</f>
        <v>I treni che effettuano servizio di trasporto passeggeri devono essere attrezzati con un sistema di comando e controllo centralizzati e distinti per lato delle porte adibite alla salita e discesa dei passeggeri medesimi. 
Tale sistema:
-	consente l'apertura delle porte solo dopo l'attivazione di apposito comando centralizzato e distinto per lato;
-	consente di visualizzare, tramite idonee segnalazioni, la permanenza dello stato di chiusura e blocco delle porte;
-	impedisce l'attivazione della trazione quando non tutte le porte sono chiuse e bloccate.</v>
      </c>
      <c r="F143" s="139"/>
      <c r="G143" s="20" t="str">
        <f>VLOOKUP(I143,'2.RCF 2012 vs RCF 2a consul.'!$O$2:$P$283,2,FALSE)</f>
        <v>Tenuto conto che l' RCF deve contenere criteri generali e principi e non requisiti tecnici e per dare seguito alle richieste dell'ERA,  è stato ritenuto opportuno trasformare il requisito da tecnico a funzionale. L'obbligo dell'adozione di dispositivi automatici può essere valutato dagli operatori nell'ambito di quanto previsto nel punto 2.1.2.</v>
      </c>
      <c r="H143" s="23" t="s">
        <v>300</v>
      </c>
      <c r="I143" s="23" t="str">
        <f t="shared" si="2"/>
        <v>3.3.53.11 bis</v>
      </c>
      <c r="J143" s="23" t="str">
        <f>VLOOKUP(I143,'2.RCF 2012 vs RCF 2a consul.'!$N$2:$N$283,1,FALSE)</f>
        <v>3.3.53.11 bis</v>
      </c>
    </row>
    <row r="144" spans="1:10" s="23" customFormat="1" ht="72.5" x14ac:dyDescent="0.35">
      <c r="A144" s="140"/>
      <c r="B144" s="138"/>
      <c r="C144" s="69" t="str">
        <f>+'2.RCF 2012 vs RCF 2a consul.'!A101</f>
        <v>4.28 ter</v>
      </c>
      <c r="D144" s="70">
        <f>VLOOKUP(C144,'2.RCF 2012 vs RCF 2a consul.'!$A$2:$C$264,2,FALSE)</f>
        <v>0</v>
      </c>
      <c r="E144" s="70" t="str">
        <f>VLOOKUP(C144,'2.RCF 2012 vs RCF 2a consul.'!$A$2:$C$264,3,FALSE)</f>
        <v>L'apertura delle porte dei veicoli che non devono essere utilizzate dai passeggeri (es. di estremità o guaste) deve essere impedito, tramite idonei dispositivi; il venire meno di tale condizione deve essere immediatamente rilevabile per l'adozione delle necessarie misure</v>
      </c>
      <c r="F144" s="140"/>
      <c r="G144" s="20" t="str">
        <f>+'2.RCF 2012 vs RCF 2a consul.'!G101</f>
        <v>Specificato che si riferisce alle porte che hanno impatto sulla sicurezza dell'esercizio. La seconda parte è soddisfatta applicando quanto previsto dal punto 3.3.5 lettera e)</v>
      </c>
      <c r="H144" s="23" t="s">
        <v>300</v>
      </c>
      <c r="I144" s="23" t="str">
        <f t="shared" si="2"/>
        <v>3.3.54.28 ter</v>
      </c>
      <c r="J144" s="23" t="str">
        <f>VLOOKUP(I144,'2.RCF 2012 vs RCF 2a consul.'!$N$2:$N$283,1,FALSE)</f>
        <v>3.3.54.28 ter</v>
      </c>
    </row>
    <row r="145" spans="1:10" s="23" customFormat="1" ht="159.5" x14ac:dyDescent="0.35">
      <c r="A145" s="76" t="str">
        <f>'1.RCF 2a consul. con rif.europ.'!A129</f>
        <v>3.3.6</v>
      </c>
      <c r="B145" s="66" t="str">
        <f>VLOOKUP(A145,'1.RCF 2a consul. con rif.europ.'!$A$3:$B$293,2,FALSE)</f>
        <v xml:space="preserve">Deve essere data la possibilità a tutti i passeggeri a bordo di comunicare con il personale del treno al fine di rappresentare situazioni contingenti che ne richiedono l’intervento.
Qualora in tale processo sia coinvolto l’agente di condotta quest’ultimo dovrà rispondere ad eventuali richieste previa adozione delle misure finalizzate a garantire la sicurezza della circolazione. 
</v>
      </c>
      <c r="C145" s="69" t="str">
        <f>VLOOKUP(A145,'2.RCF 2012 vs RCF 2a consul.'!$E$2:$M$283,9,FALSE)</f>
        <v>4.29</v>
      </c>
      <c r="D145" s="70" t="str">
        <f>VLOOKUP(C145,'2.RCF 2012 vs RCF 2a consul.'!$A$2:$C$264,2,FALSE)</f>
        <v>Deve essere data la possibilità a tutti i passeggeri a bordo di comunicare con il personale di accompagnamento al fine di rappresentare situazioni contingenti che ne richiedono l’intervento; qualora in tale processo sia coinvolto l’agente di condotta quest’ultimo dovrà rispondere ad eventuali richieste esclusivamente a treno fermo.</v>
      </c>
      <c r="E145" s="70" t="str">
        <f>VLOOKUP(C145,'2.RCF 2012 vs RCF 2a consul.'!$A$2:$C$264,3,FALSE)</f>
        <v>=</v>
      </c>
      <c r="F145" s="67"/>
      <c r="G145" s="20" t="str">
        <f>VLOOKUP(I145,'2.RCF 2012 vs RCF 2a consul.'!$O$2:$P$283,2,FALSE)</f>
        <v>esplicitato il fine di sicurezza che si voleva garantire senza specificare il provvedimento che lo garantisce.</v>
      </c>
      <c r="H145" s="23" t="s">
        <v>302</v>
      </c>
      <c r="I145" s="23" t="str">
        <f t="shared" si="2"/>
        <v>3.3.64.29</v>
      </c>
      <c r="J145" s="23" t="str">
        <f>VLOOKUP(I145,'2.RCF 2012 vs RCF 2a consul.'!$N$2:$N$283,1,FALSE)</f>
        <v>3.3.64.29</v>
      </c>
    </row>
    <row r="146" spans="1:10" s="23" customFormat="1" ht="409.5" x14ac:dyDescent="0.35">
      <c r="A146" s="68" t="str">
        <f>'1.RCF 2a consul. con rif.europ.'!A130</f>
        <v>3.3.7</v>
      </c>
      <c r="B146" s="66" t="str">
        <f>VLOOKUP(A146,'1.RCF 2a consul. con rif.europ.'!$A$3:$B$293,2,FALSE)</f>
        <v xml:space="preserve">La presenza di persone diverse dall'agente di condotta in cabina di guida deve essere autorizzata. Il numero massimo delle persone che possono prendere posto contemporaneamente nella cabina di guida utilizzata per la condotta del convoglio deve essere disciplinato e comunicato all’agente di condotta. Fermo restando il rispetto del numero massimo di persone ammesse, sono sempre autorizzati a viaggiare in cabina di guida: 
- il personale la cui presenza in cabina di guida è prevista dai regolamenti;
- il personale dell’Agenzia, munito dell’apposito documento di accesso, che stia svolgendo attività ispettiva;
- i tecnici preposti alla verifica straordinaria dello stato manutentivo dell’infrastruttura.
</v>
      </c>
      <c r="C146" s="69" t="str">
        <f>VLOOKUP(A146,'2.RCF 2012 vs RCF 2a consul.'!$E$2:$M$283,9,FALSE)</f>
        <v>4.30</v>
      </c>
      <c r="D146" s="70" t="str">
        <f>VLOOKUP(C146,'2.RCF 2012 vs RCF 2a consul.'!$A$2:$C$264,2,FALSE)</f>
        <v>Il numero massimo delle persone che possono prendere posto contemporaneamente nella cabina di guida utilizzata per la condotta del treno deve essere riportato nelle DPC del veicolo. Ai fini ispettivi, il personale dell’Agenzia Nazionale per la Sicurezza delle Ferrovie, munito dell’apposito documento di accesso, deve essere sempre ammesso a viaggiare nelle cabine di guida.
Fatto salvo il personale la cui presenza in cabina di guida è prevista dai regolamenti e il personale dell’Agenzia Nazionale per la Sicurezza delle Ferrovie di cui sopra, possono essere autorizzati a viaggiare in cabina di guida secondo la seguente priorità anche: 
	agenti dell’impresa ferroviaria autorizzati per motivi di servizio;
	tecnici preposti alla verifica programmata e straordinaria dello stato manutentivo dell’infrastruttura;
	tecnici preposti ad effettuare prove di funzionamento sulle apparecchiature dei veicoli;
	persone estranee al servizio ferroviario, accompagnate durante il viaggio da personale dell’impresa ferroviaria.
Le persone ammesse a viaggiare in cabina di guida devono astenersi da qualsiasi azione  che possa pregiudicare la sicurezza della circolazione.</v>
      </c>
      <c r="E146" s="70" t="str">
        <f>VLOOKUP(C146,'2.RCF 2012 vs RCF 2a consul.'!$A$2:$C$264,3,FALSE)</f>
        <v>=</v>
      </c>
      <c r="F146" s="67"/>
      <c r="G146" s="20" t="str">
        <f>VLOOKUP(I146,'2.RCF 2012 vs RCF 2a consul.'!$O$2:$P$283,2,FALSE)</f>
        <v>è compito dell'Impresa rilasciare le autorizzazioni per le categorie non comprese nell'elenco citato, valutando per quelle estranee anche le eventuali condizioni necessarie.</v>
      </c>
      <c r="H146" s="23" t="s">
        <v>304</v>
      </c>
      <c r="I146" s="23" t="str">
        <f t="shared" si="2"/>
        <v>3.3.74.30</v>
      </c>
      <c r="J146" s="23" t="str">
        <f>VLOOKUP(I146,'2.RCF 2012 vs RCF 2a consul.'!$N$2:$N$283,1,FALSE)</f>
        <v>3.3.74.30</v>
      </c>
    </row>
    <row r="147" spans="1:10" s="23" customFormat="1" x14ac:dyDescent="0.35">
      <c r="A147" s="65" t="str">
        <f>'1.RCF 2a consul. con rif.europ.'!A131</f>
        <v>3.4</v>
      </c>
      <c r="B147" s="66" t="str">
        <f>VLOOKUP(A147,'1.RCF 2a consul. con rif.europ.'!$A$3:$B$293,2,FALSE)</f>
        <v>COMUNICAZIONI TRA TERRA E BORDO</v>
      </c>
      <c r="C147" s="19"/>
      <c r="D147" s="20"/>
      <c r="E147" s="20"/>
      <c r="F147" s="67"/>
      <c r="G147" s="20"/>
      <c r="H147" s="23" t="s">
        <v>306</v>
      </c>
      <c r="I147" s="23" t="str">
        <f t="shared" si="2"/>
        <v>3.4</v>
      </c>
      <c r="J147" s="23" t="e">
        <f>VLOOKUP(I147,'2.RCF 2012 vs RCF 2a consul.'!$N$2:$N$283,1,FALSE)</f>
        <v>#N/A</v>
      </c>
    </row>
    <row r="148" spans="1:10" s="23" customFormat="1" ht="188.5" x14ac:dyDescent="0.35">
      <c r="A148" s="68" t="str">
        <f>'1.RCF 2a consul. con rif.europ.'!A132</f>
        <v>3.4.1</v>
      </c>
      <c r="B148" s="66" t="str">
        <f>VLOOKUP(A148,'1.RCF 2a consul. con rif.europ.'!$A$3:$B$293,2,FALSE)</f>
        <v>I vincoli di cui al punto 3.1.1 sono comunicati all’agente di condotta attraverso: 
a) le Disposizioni di Esercizio delle Linee e degli Impianti di cui al punto 1.2.26;
b) le Disposizioni e Prescrizioni di esercizio inerenti ai parametri e alle caratteristiche dei veicoli e alle eventuali procedure da rispettare, di cui al punto 1.3.4;
c) le indicazioni del sistema di segnalamento, fornite dai segnali di terra di cui al punto 1.2.9 o dai dispositivi di bordo per la visualizzazione in cabina di guida delle informazioni inerenti alla sicurezza della circolazione di cui al punto 3.3.1.</v>
      </c>
      <c r="C148" s="72" t="str">
        <f>VLOOKUP(A148,'2.RCF 2012 vs RCF 2a consul.'!$E$2:$M$283,9,FALSE)</f>
        <v>4.12</v>
      </c>
      <c r="D148" s="73" t="str">
        <f>VLOOKUP(C148,'2.RCF 2012 vs RCF 2a consul.'!$A$2:$C$264,2,FALSE)</f>
        <v>I vincoli di cui al punto 4.1 sono comunicati all’agente di condotta attraverso: 
- le DEL di cui al punto 2.20;	
- le DPC di cui al punto 3.7;
- le indicazioni del sistema di segnalamento, fornite dai segnali di terra di cui al punto 2.7 o dai dispositivi di bordo per la visualizzazione in cabina di guida delle informazioni inerenti alla sicurezza della circolazione di cui al punto 3.2.</v>
      </c>
      <c r="E148" s="73" t="str">
        <f>VLOOKUP(C148,'2.RCF 2012 vs RCF 2a consul.'!$A$2:$C$264,3,FALSE)</f>
        <v>=</v>
      </c>
      <c r="F148" s="20" t="s">
        <v>310</v>
      </c>
      <c r="G148" s="20" t="str">
        <f>VLOOKUP(I148,'2.RCF 2012 vs RCF 2a consul.'!$O$2:$P$283,2,FALSE)</f>
        <v>Sono stati rinominati i documenti contenenti le informazioni di terra e di bordo tenuto conto che gli operatori ai sensi dell'allegato A del decreto 4/2012 emanano Disposizioni e Prescrizioni e aggiornati i riferimenti con la nuova numerazione</v>
      </c>
      <c r="H148" s="23" t="s">
        <v>308</v>
      </c>
      <c r="I148" s="23" t="str">
        <f t="shared" si="2"/>
        <v>3.4.14.12</v>
      </c>
      <c r="J148" s="23" t="str">
        <f>VLOOKUP(I148,'2.RCF 2012 vs RCF 2a consul.'!$N$2:$N$283,1,FALSE)</f>
        <v>3.4.14.12</v>
      </c>
    </row>
    <row r="149" spans="1:10" s="23" customFormat="1" ht="174" x14ac:dyDescent="0.35">
      <c r="A149" s="68" t="str">
        <f>'1.RCF 2a consul. con rif.europ.'!A133</f>
        <v>3.4.2</v>
      </c>
      <c r="B149" s="66" t="str">
        <f>VLOOKUP(A149,'1.RCF 2a consul. con rif.europ.'!$A$3:$B$293,2,FALSE)</f>
        <v>Qualora non sia possibile utilizzare le modalità di cui al precedente punto 3.4.1, i vincoli di cui al punto 3.1.1 devono essere comunicati all’agente di condotta con specifiche prescrizioni, notificate mediante idonei strumenti di trasmissione (supporti cartacei, informatici o di altro genere oppure comunicazioni verbali).
Le specifiche prescrizioni devono essere notificate utilizzando formule predefinite e codificate.</v>
      </c>
      <c r="C149" s="72" t="str">
        <f>VLOOKUP(A149,'2.RCF 2012 vs RCF 2a consul.'!$E$2:$M$283,9,FALSE)</f>
        <v>4.13</v>
      </c>
      <c r="D149" s="73" t="str">
        <f>VLOOKUP(C149,'2.RCF 2012 vs RCF 2a consul.'!$A$2:$C$264,2,FALSE)</f>
        <v>Qualora non sia possibile utilizzare le modalità di cui al precedente punto 4.12, i vincoli di cui al punto 4.1 devono essere comunicati all’agente di condotta con specifiche prescrizioni,  notificate mediante idonei strumenti di trasmissione (supporti cartacei,  informatici o di altro genere oppure  comunicazioni verbali). Le specifiche prescrizioni devono essere notificate utilizzando formule predefinite e codificate.</v>
      </c>
      <c r="E149" s="73" t="str">
        <f>VLOOKUP(C149,'2.RCF 2012 vs RCF 2a consul.'!$A$2:$C$264,3,FALSE)</f>
        <v>=</v>
      </c>
      <c r="F149" s="67"/>
      <c r="G149" s="20" t="str">
        <f>VLOOKUP(I149,'2.RCF 2012 vs RCF 2a consul.'!$O$2:$P$283,2,FALSE)</f>
        <v>aggiornata la numerazione dei riferimenti all'interno del testo.</v>
      </c>
      <c r="H149" s="23" t="s">
        <v>311</v>
      </c>
      <c r="I149" s="23" t="str">
        <f t="shared" si="2"/>
        <v>3.4.24.13</v>
      </c>
      <c r="J149" s="23" t="str">
        <f>VLOOKUP(I149,'2.RCF 2012 vs RCF 2a consul.'!$N$2:$N$283,1,FALSE)</f>
        <v>3.4.24.13</v>
      </c>
    </row>
    <row r="150" spans="1:10" s="23" customFormat="1" ht="145" x14ac:dyDescent="0.35">
      <c r="A150" s="68" t="str">
        <f>'1.RCF 2a consul. con rif.europ.'!A134</f>
        <v>3.4.3</v>
      </c>
      <c r="B150" s="66" t="str">
        <f>VLOOKUP(A150,'1.RCF 2a consul. con rif.europ.'!$A$3:$B$293,2,FALSE)</f>
        <v>Le prescrizioni di cui al punto 3.4.2 inerenti all’utilizzo della infrastruttura che riguardano la circolazione dei convogli sono prescrizioni di movimento, quelle inerenti alle caratteristiche, al carico e alla compatibilità con la tratta dei veicoli e alle caratteristiche di composizione e frenatura del convoglio sono prescrizioni tecniche.</v>
      </c>
      <c r="C150" s="72" t="str">
        <f>VLOOKUP(A150,'2.RCF 2012 vs RCF 2a consul.'!$E$2:$M$283,9,FALSE)</f>
        <v>4.14</v>
      </c>
      <c r="D150" s="73" t="str">
        <f>VLOOKUP(C150,'2.RCF 2012 vs RCF 2a consul.'!$A$2:$C$264,2,FALSE)</f>
        <v>Le prescrizioni di cui al punto 4.13 inerenti all’utilizzo della infrastruttura che riguardano la circolazione dei treni sono prescrizioni di movimento, quelle inerenti alle caratteristiche, al carico e alla circolabilità dei veicoli e alle caratteristiche di composizione e frenatura del treno sono prescrizioni tecniche.</v>
      </c>
      <c r="E150" s="73" t="str">
        <f>VLOOKUP(C150,'2.RCF 2012 vs RCF 2a consul.'!$A$2:$C$264,3,FALSE)</f>
        <v>=</v>
      </c>
      <c r="F150" s="67"/>
      <c r="G150" s="20" t="str">
        <f>VLOOKUP(I150,'2.RCF 2012 vs RCF 2a consul.'!$O$2:$P$283,2,FALSE)</f>
        <v>Sostituito treni con convogli.</v>
      </c>
      <c r="H150" s="23" t="s">
        <v>313</v>
      </c>
      <c r="I150" s="23" t="str">
        <f t="shared" si="2"/>
        <v>3.4.34.14</v>
      </c>
      <c r="J150" s="23" t="str">
        <f>VLOOKUP(I150,'2.RCF 2012 vs RCF 2a consul.'!$N$2:$N$283,1,FALSE)</f>
        <v>3.4.34.14</v>
      </c>
    </row>
    <row r="151" spans="1:10" s="23" customFormat="1" ht="203" x14ac:dyDescent="0.35">
      <c r="A151" s="68" t="str">
        <f>'1.RCF 2a consul. con rif.europ.'!A135</f>
        <v>3.4.4</v>
      </c>
      <c r="B151" s="66" t="str">
        <f>VLOOKUP(A151,'1.RCF 2a consul. con rif.europ.'!$A$3:$B$293,2,FALSE)</f>
        <v>La notifica delle prescrizioni deve rispondere ai criteri di cui al punto 2.2.4.</v>
      </c>
      <c r="C151" s="72" t="str">
        <f>VLOOKUP(A151,'2.RCF 2012 vs RCF 2a consul.'!$E$2:$M$283,9,FALSE)</f>
        <v>4.15</v>
      </c>
      <c r="D151" s="73" t="str">
        <f>VLOOKUP(C151,'2.RCF 2012 vs RCF 2a consul.'!$A$2:$C$264,2,FALSE)</f>
        <v>Le modalità di notifica  delle prescrizioni devono rispondere ai seguenti criteri:
- devono essere inequivocabilmente identificati l’agente trasmittente e quello ricevente;
- deve essere  garantita la ricezione completa della prescrizione  da parte dell’agente ricevente;
- deve permettere all’agente ricevente di rispettare la prescrizione ricevuta;
- deve essere  garantita la  tracciabilità della notifica.</v>
      </c>
      <c r="E151" s="73" t="str">
        <f>VLOOKUP(C151,'2.RCF 2012 vs RCF 2a consul.'!$A$2:$C$264,3,FALSE)</f>
        <v>La notifica delle prescrizioni deve rispondere ai criteri di cui al punto 1.7.</v>
      </c>
      <c r="F151" s="67" t="s">
        <v>317</v>
      </c>
      <c r="G151" s="20" t="str">
        <f>VLOOKUP(I151,'2.RCF 2012 vs RCF 2a consul.'!$O$2:$P$283,2,FALSE)</f>
        <v>aggiornata la numerazione del riferimento all'interno del testo.</v>
      </c>
      <c r="H151" s="23" t="s">
        <v>315</v>
      </c>
      <c r="I151" s="23" t="str">
        <f t="shared" si="2"/>
        <v>3.4.44.15</v>
      </c>
      <c r="J151" s="23" t="str">
        <f>VLOOKUP(I151,'2.RCF 2012 vs RCF 2a consul.'!$N$2:$N$283,1,FALSE)</f>
        <v>3.4.44.15</v>
      </c>
    </row>
    <row r="152" spans="1:10" s="23" customFormat="1" ht="188.5" x14ac:dyDescent="0.35">
      <c r="A152" s="68" t="str">
        <f>'1.RCF 2a consul. con rif.europ.'!A136</f>
        <v>3.4.5</v>
      </c>
      <c r="B152" s="66" t="str">
        <f>VLOOKUP(A152,'1.RCF 2a consul. con rif.europ.'!$A$3:$B$293,2,FALSE)</f>
        <v xml:space="preserve">L'utilizzo del sistema di comunicazione a convoglio in movimento è subordinato all'esistenza delle condizioni che garantiscono la sicurezza della circolazione. L’invio e la ricezione delle comunicazioni scritte e l’invio di chiamate e il mantenimento di comunicazioni verbali che non siano quelle previste per regolare il movimento in atto, devono avvenire, da parte dell’agente di condotta, a convoglio fermo, salvo che per le necessità improvvise legate a situazioni di emergenza (come ad esempio la chiamata di emergenza di cui al punto 1.2.12). </v>
      </c>
      <c r="C152" s="72" t="str">
        <f>VLOOKUP(A152,'2.RCF 2012 vs RCF 2a consul.'!$E$2:$M$283,9,FALSE)</f>
        <v>4.26</v>
      </c>
      <c r="D152" s="73" t="str">
        <f>VLOOKUP(C152,'2.RCF 2012 vs RCF 2a consul.'!$A$2:$C$264,2,FALSE)</f>
        <v xml:space="preserve">L’invio e la ricezione delle comunicazioni scritte o verbali, salvo le necessità improvvise legate a situazioni di emergenza (come l’invio della chiamata di emergenza di cui al precedente punto 4.25), devono avvenire, da parte dell’agente alla  condotta, a treno fermo. </v>
      </c>
      <c r="E152" s="73" t="str">
        <f>VLOOKUP(C152,'2.RCF 2012 vs RCF 2a consul.'!$A$2:$C$264,3,FALSE)</f>
        <v>=</v>
      </c>
      <c r="F152" s="20" t="s">
        <v>320</v>
      </c>
      <c r="G152" s="20" t="str">
        <f>VLOOKUP(I152,'2.RCF 2012 vs RCF 2a consul.'!$O$2:$P$283,2,FALSE)</f>
        <v>il punto è stato riferito sia ai treni che alle manovre e quindi il concetto di comunicazione verbale per regolare il movimento è stato ammesso. Per le comunicazioni verbali è vietato l'invio ma non la ricezione a treno in movimento in quanto la chiamata ricevuta potrebbe essere connessa a questioni inerenti la sicurezza. L'utilizzo del sistema di comunicazione a convoglio in movimento deve essere reso compatibile con le mansioni di sicurezza svolte.</v>
      </c>
      <c r="H152" s="23" t="s">
        <v>318</v>
      </c>
      <c r="I152" s="23" t="str">
        <f t="shared" si="2"/>
        <v>3.4.54.26</v>
      </c>
      <c r="J152" s="23" t="str">
        <f>VLOOKUP(I152,'2.RCF 2012 vs RCF 2a consul.'!$N$2:$N$283,1,FALSE)</f>
        <v>3.4.54.26</v>
      </c>
    </row>
    <row r="153" spans="1:10" s="23" customFormat="1" x14ac:dyDescent="0.35">
      <c r="A153" s="65" t="str">
        <f>'1.RCF 2a consul. con rif.europ.'!A137</f>
        <v>3.5</v>
      </c>
      <c r="B153" s="66" t="str">
        <f>VLOOKUP(A153,'1.RCF 2a consul. con rif.europ.'!$A$3:$B$293,2,FALSE)</f>
        <v>ATTRAVERSAMENTI A RASO E PL</v>
      </c>
      <c r="C153" s="19"/>
      <c r="D153" s="20"/>
      <c r="E153" s="20"/>
      <c r="F153" s="67"/>
      <c r="G153" s="20"/>
      <c r="H153" s="23" t="s">
        <v>321</v>
      </c>
      <c r="I153" s="23" t="str">
        <f t="shared" si="2"/>
        <v>3.5</v>
      </c>
      <c r="J153" s="23" t="e">
        <f>VLOOKUP(I153,'2.RCF 2012 vs RCF 2a consul.'!$N$2:$N$283,1,FALSE)</f>
        <v>#N/A</v>
      </c>
    </row>
    <row r="154" spans="1:10" s="23" customFormat="1" ht="58" x14ac:dyDescent="0.35">
      <c r="A154" s="68" t="str">
        <f>'1.RCF 2a consul. con rif.europ.'!A138</f>
        <v>3.5.1</v>
      </c>
      <c r="B154" s="66" t="str">
        <f>VLOOKUP(A154,'1.RCF 2a consul. con rif.europ.'!$A$3:$B$293,2,FALSE)</f>
        <v>L'attraversamento a raso dei binari, eccetto che nei punti in cui sia espressamente consentito, è vietato e devono essere adottate idonee misure finalizzate a disincentivarlo.</v>
      </c>
      <c r="C154" s="72" t="str">
        <f>VLOOKUP(A154,'2.RCF 2012 vs RCF 2a consul.'!$E$2:$M$283,9,FALSE)</f>
        <v>4.22 bis</v>
      </c>
      <c r="D154" s="73">
        <f>VLOOKUP(C154,'2.RCF 2012 vs RCF 2a consul.'!$A$2:$C$264,2,FALSE)</f>
        <v>0</v>
      </c>
      <c r="E154" s="73" t="str">
        <f>VLOOKUP(C154,'2.RCF 2012 vs RCF 2a consul.'!$A$2:$C$264,3,FALSE)</f>
        <v>L'attraversamento dei binari, eccetto che nei punti in cui sia espressamente consentito, è vietato e devono essere adotati idonei dispositivi atti a disincentivarlo.</v>
      </c>
      <c r="F154" s="67"/>
      <c r="G154" s="20" t="str">
        <f>VLOOKUP(I154,'2.RCF 2012 vs RCF 2a consul.'!$O$2:$P$283,2,FALSE)</f>
        <v>E' stato eliminato il termine "dispositivi" modificandolo in "le misure" dopo confronto con ERA.</v>
      </c>
      <c r="H154" s="23" t="s">
        <v>323</v>
      </c>
      <c r="I154" s="23" t="str">
        <f t="shared" si="2"/>
        <v>3.5.14.22 bis</v>
      </c>
      <c r="J154" s="23" t="str">
        <f>VLOOKUP(I154,'2.RCF 2012 vs RCF 2a consul.'!$N$2:$N$283,1,FALSE)</f>
        <v>3.5.14.22 bis</v>
      </c>
    </row>
    <row r="155" spans="1:10" s="23" customFormat="1" ht="130.5" x14ac:dyDescent="0.35">
      <c r="A155" s="68" t="str">
        <f>'1.RCF 2a consul. con rif.europ.'!A139</f>
        <v>3.5.2</v>
      </c>
      <c r="B155" s="66" t="str">
        <f>VLOOKUP(A155,'1.RCF 2a consul. con rif.europ.'!$A$3:$B$293,2,FALSE)</f>
        <v>E' possibile consentire l'attraversamento a raso dei binari solo nei punti nei quali sia indispensabile, in assenza di modalità alternative per il superamento dell’interferenza tra la circolazione ferroviaria e le altre modalità di circolazione.</v>
      </c>
      <c r="C155" s="72" t="str">
        <f>VLOOKUP(A155,'2.RCF 2012 vs RCF 2a consul.'!$E$2:$M$283,9,FALSE)</f>
        <v>4.22 ter</v>
      </c>
      <c r="D155" s="73">
        <f>VLOOKUP(C155,'2.RCF 2012 vs RCF 2a consul.'!$A$2:$C$264,2,FALSE)</f>
        <v>0</v>
      </c>
      <c r="E155" s="73" t="str">
        <f>VLOOKUP(C155,'2.RCF 2012 vs RCF 2a consul.'!$A$2:$C$264,3,FALSE)</f>
        <v>E' possibile consentire l'attraversamento dei binari solo qualora sia strettamente necessario permettere il transito e solo in assenza di modalità alternative.
Nei punti in cui l'attraversamento è consentito devono essere adottate  opportune misure atte a garantire le condizioni di sicurezza dell'attraversamento medesimo ed in particolare l'assenza di transiti lato ferrovia per tutta la sua durata.</v>
      </c>
      <c r="F155" s="67"/>
      <c r="G155" s="20" t="str">
        <f>VLOOKUP(I155,'2.RCF 2012 vs RCF 2a consul.'!$O$2:$P$283,2,FALSE)</f>
        <v>Il punto è stato diviso in due distinti punti. Nel primo sono  state esplicitate le condizioni per permettere un attraversamento mentre nel secondo punto che recepisce il  secondo capoverso della prima consultazione il contenuto è stato riformulato dal punto di vista della sicurezza della circolazione ferroviaria.</v>
      </c>
      <c r="H155" s="23" t="s">
        <v>325</v>
      </c>
      <c r="I155" s="23" t="str">
        <f t="shared" si="2"/>
        <v>3.5.24.22 ter</v>
      </c>
      <c r="J155" s="23" t="str">
        <f>VLOOKUP(I155,'2.RCF 2012 vs RCF 2a consul.'!$N$2:$N$283,1,FALSE)</f>
        <v>3.5.24.22 ter</v>
      </c>
    </row>
    <row r="156" spans="1:10" s="23" customFormat="1" ht="130.5" x14ac:dyDescent="0.35">
      <c r="A156" s="68" t="str">
        <f>'1.RCF 2a consul. con rif.europ.'!A140</f>
        <v>3.5.3</v>
      </c>
      <c r="B156" s="66" t="str">
        <f>VLOOKUP(A156,'1.RCF 2a consul. con rif.europ.'!$A$3:$B$293,2,FALSE)</f>
        <v>In ogni punto in cui l'attraversamento a raso dei binari è consentito, devono essere adottate opportune misure atte a impedirne l’ingombro per tutto il tempo in cui il punto di attraversamento è impegnato da convogli.</v>
      </c>
      <c r="C156" s="69" t="str">
        <f>VLOOKUP(A156,'2.RCF 2012 vs RCF 2a consul.'!$E$2:$M$283,9,FALSE)</f>
        <v>4.22 ter</v>
      </c>
      <c r="D156" s="70">
        <f>VLOOKUP(C156,'2.RCF 2012 vs RCF 2a consul.'!$A$2:$C$264,2,FALSE)</f>
        <v>0</v>
      </c>
      <c r="E156" s="70" t="str">
        <f>VLOOKUP(C156,'2.RCF 2012 vs RCF 2a consul.'!$A$2:$C$264,3,FALSE)</f>
        <v>E' possibile consentire l'attraversamento dei binari solo qualora sia strettamente necessario permettere il transito e solo in assenza di modalità alternative.
Nei punti in cui l'attraversamento è consentito devono essere adottate  opportune misure atte a garantire le condizioni di sicurezza dell'attraversamento medesimo ed in particolare l'assenza di transiti lato ferrovia per tutta la sua durata.</v>
      </c>
      <c r="F156" s="67"/>
      <c r="G156" s="20" t="str">
        <f>+'2.RCF 2012 vs RCF 2a consul.'!G88</f>
        <v>Il punto è stato diviso in due distinti punti. Nel primo sono  state esplicitate le condizioni per permettere un attraversamento mentre nel secondo punto che recepisce il  secondo capoverso della prima consultazione il contenuto è stato riformulato dal punto di vista della sicurezza della circolazione ferroviaria.</v>
      </c>
      <c r="H156" s="23" t="s">
        <v>327</v>
      </c>
      <c r="I156" s="23" t="str">
        <f t="shared" si="2"/>
        <v>3.5.34.22 ter</v>
      </c>
      <c r="J156" s="23" t="str">
        <f>VLOOKUP(I156,'2.RCF 2012 vs RCF 2a consul.'!$N$2:$N$283,1,FALSE)</f>
        <v>3.5.34.22 ter</v>
      </c>
    </row>
    <row r="157" spans="1:10" s="23" customFormat="1" ht="130.5" x14ac:dyDescent="0.35">
      <c r="A157" s="68" t="str">
        <f>'1.RCF 2a consul. con rif.europ.'!A141</f>
        <v>3.5.4</v>
      </c>
      <c r="B157" s="66" t="str">
        <f>VLOOKUP(A157,'1.RCF 2a consul. con rif.europ.'!$A$3:$B$293,2,FALSE)</f>
        <v>I punti di attraversamento a raso di cui al punto 1.2.8 devono essere chiaramente individuati e ne è consentito l’utilizzo solo previa adozione delle specifiche procedure individuate ai fini del soddisfacimento del punto 3.5.3. Qualora tali punti siano destinati all’attraversamento anche dei viaggiatori, le suddette procedure devono essere adeguatamente portate a conoscenza dei viaggiatori medesimi.</v>
      </c>
      <c r="C157" s="74"/>
      <c r="D157" s="75"/>
      <c r="E157" s="75"/>
      <c r="F157" s="67"/>
      <c r="G157" s="20" t="str">
        <f>VLOOKUP(I157,'2.RCF 2012 vs RCF 2a consul.'!$O$2:$P$283,2,FALSE)</f>
        <v>Introdotto il principio per disciplinare l'utilizzo dei punti di attraversamento a raso, anche da parte dei viaggiatori in applicazione a specifiche istruzioni che devono essere rese disponibili agli interessati.</v>
      </c>
      <c r="H157" s="23" t="s">
        <v>329</v>
      </c>
      <c r="I157" s="23" t="str">
        <f t="shared" si="2"/>
        <v>3.5.4</v>
      </c>
      <c r="J157" s="23" t="str">
        <f>VLOOKUP(I157,'2.RCF 2012 vs RCF 2a consul.'!$N$2:$N$283,1,FALSE)</f>
        <v>3.5.4</v>
      </c>
    </row>
    <row r="158" spans="1:10" s="23" customFormat="1" ht="145" x14ac:dyDescent="0.35">
      <c r="A158" s="142" t="str">
        <f>'1.RCF 2a consul. con rif.europ.'!A142</f>
        <v>3.5.5</v>
      </c>
      <c r="B158" s="143" t="str">
        <f>VLOOKUP(A158,'1.RCF 2a consul. con rif.europ.'!$A$3:$B$293,2,FALSE)</f>
        <v>Al fine del soddisfacimento del punto 3.5.3:
a) i PL , inclusi quelli in consegna agli utenti della strada, devono essere impegnati e percorsi dai convogli nella loro interezza con i dispositivi che impongono il divieto di transito lato strada attivi, minimizzando l’interferenza sul traffico stradale;
b) deve essere agevolato il regolare deflusso stradale sui PL all’approssimarsi dei convogli ferroviari. In particolare, in presenza di incroci stradali posti in prossimità dei PL, deve essere perseguita la sincronizzazione tra le indicazioni stradali che regolano i flussi in corrispondenza dell’incrocio e le indicazioni stradali che regolano l’attraversamento dei PL medesimi.</v>
      </c>
      <c r="C158" s="69" t="str">
        <f>VLOOKUP(A158,'2.RCF 2012 vs RCF 2a consul.'!$E$2:$M$283,9,FALSE)</f>
        <v>2.6</v>
      </c>
      <c r="D158" s="70" t="str">
        <f>VLOOKUP(C158,'2.RCF 2012 vs RCF 2a consul.'!$A$2:$C$264,2,FALSE)</f>
        <v>I PL in consegna agli utenti della strada possono essere attraversati solo dopo che l’utente abbia verificato l’assenza di circolazione ferroviaria fino ad una distanza sufficiente ad effettuare l’attraversamento in sicurezza, in conformità alle specifiche disposizioni e prescrizioni.</v>
      </c>
      <c r="E158" s="70" t="str">
        <f>VLOOKUP(C158,'2.RCF 2012 vs RCF 2a consul.'!$A$2:$C$264,3,FALSE)</f>
        <v>I PL in consegna agli utenti della strada devono essere attraversati solo se è garantita l'assenza di circolazione ferroviaria per tutta la durata dell'attraversamento.</v>
      </c>
      <c r="F158" s="139"/>
      <c r="G158" s="20" t="str">
        <f>VLOOKUP(I158,'2.RCF 2012 vs RCF 2a consul.'!$O$2:$P$283,2,FALSE)</f>
        <v>Nell'alinea a) sostituito "inibiscono" con "impongono il divieto" in quanto i dispositivi lato strada non sono in grado di impedire l'attraversamento ma ne prescrivono il divieto.. Il punto 2.6 è stato soppresso in quanto nel punto 3.5.5, che ha recepito il 4.23 e il 4.23bis, è stato esplicitato il riferimento anche ai PL in consegna agli utenti della strada.</v>
      </c>
      <c r="H158" s="23" t="s">
        <v>331</v>
      </c>
      <c r="I158" s="23" t="str">
        <f t="shared" si="2"/>
        <v>3.5.52.6</v>
      </c>
      <c r="J158" s="23" t="str">
        <f>VLOOKUP(I158,'2.RCF 2012 vs RCF 2a consul.'!$N$2:$N$283,1,FALSE)</f>
        <v>3.5.52.6</v>
      </c>
    </row>
    <row r="159" spans="1:10" s="23" customFormat="1" ht="116" x14ac:dyDescent="0.35">
      <c r="A159" s="141"/>
      <c r="B159" s="144" t="e">
        <f>VLOOKUP(A159,'1.RCF 2a consul. con rif.europ.'!$A$3:$B$293,2,FALSE)</f>
        <v>#N/A</v>
      </c>
      <c r="C159" s="69" t="str">
        <f>+'2.RCF 2012 vs RCF 2a consul.'!A90</f>
        <v>4.23</v>
      </c>
      <c r="D159" s="70" t="str">
        <f>VLOOKUP(C159,'2.RCF 2012 vs RCF 2a consul.'!$A$2:$C$264,2,FALSE)</f>
        <v>I PL devono essere impegnati dai treni con i dispositivi di inibizione del transito lato strada attivi.</v>
      </c>
      <c r="E159" s="70" t="str">
        <f>VLOOKUP(C159,'2.RCF 2012 vs RCF 2a consul.'!$A$2:$C$264,3,FALSE)</f>
        <v>=</v>
      </c>
      <c r="F159" s="141"/>
      <c r="G159" s="20" t="str">
        <f>+'2.RCF 2012 vs RCF 2a consul.'!G90</f>
        <v>Nell'alinea a) sostituito "inibiscono" con "impongono il divieto" in quanto i dispositivi lato strada non sono in grado di impedire l'attraversamento ma ne prescrivono il divieto. Incluso nell'alinea a) del punto 3.5.5 poiché il punto 3.5.5 è generalizzato a tutti i convogli</v>
      </c>
      <c r="H159" s="23" t="s">
        <v>331</v>
      </c>
      <c r="I159" s="23" t="str">
        <f t="shared" si="2"/>
        <v>3.5.54.23</v>
      </c>
      <c r="J159" s="23" t="e">
        <f>VLOOKUP(I159,'2.RCF 2012 vs RCF 2a consul.'!$N$2:$N$283,1,FALSE)</f>
        <v>#N/A</v>
      </c>
    </row>
    <row r="160" spans="1:10" s="23" customFormat="1" ht="58" x14ac:dyDescent="0.35">
      <c r="A160" s="141"/>
      <c r="B160" s="144"/>
      <c r="C160" s="69" t="str">
        <f>+'2.RCF 2012 vs RCF 2a consul.'!A91</f>
        <v>4.23 bis</v>
      </c>
      <c r="D160" s="70">
        <f>VLOOKUP(C160,'2.RCF 2012 vs RCF 2a consul.'!$A$2:$C$264,2,FALSE)</f>
        <v>0</v>
      </c>
      <c r="E160" s="70" t="str">
        <f>VLOOKUP(C160,'2.RCF 2012 vs RCF 2a consul.'!$A$2:$C$264,3,FALSE)</f>
        <v>Le modalità di gestione di un passaggio a livello devono essere coordinate con le modalità di gestione dei flussi stradali in corrispondenza del passaggio a livello medesimo al fine di garantire l'assenza di traffico stradale al passaggio del treno.</v>
      </c>
      <c r="F160" s="141"/>
      <c r="G160" s="20" t="str">
        <f>VLOOKUP(I160,'2.RCF 2012 vs RCF 2a consul.'!$O$2:$P$283,2,FALSE)</f>
        <v>il punto 4.23 bis è stato recepito nell' alinea b) del 3.5.5</v>
      </c>
      <c r="H160" s="23" t="s">
        <v>331</v>
      </c>
      <c r="I160" s="23" t="str">
        <f t="shared" si="2"/>
        <v>3.5.54.23 bis</v>
      </c>
      <c r="J160" s="23" t="str">
        <f>VLOOKUP(I160,'2.RCF 2012 vs RCF 2a consul.'!$N$2:$N$283,1,FALSE)</f>
        <v>3.5.54.23 bis</v>
      </c>
    </row>
    <row r="161" spans="1:10" s="23" customFormat="1" ht="203" x14ac:dyDescent="0.35">
      <c r="A161" s="140"/>
      <c r="B161" s="138"/>
      <c r="C161" s="69" t="str">
        <f>+'2.RCF 2012 vs RCF 2a consul.'!A240</f>
        <v>19.18</v>
      </c>
      <c r="D161" s="70" t="str">
        <f>VLOOKUP(C161,'2.RCF 2012 vs RCF 2a consul.'!$A$2:$C$264,2,FALSE)</f>
        <v>I movimenti di manovra devono impegnare i PL con i dispositivi che inibiscono il transito lato strada attivi o siano stati messi in atto i provvedimenti cautelativi che assicurino l’assenza dei transiti lato strada fintanto che il convoglio in manovra non venga percepita come ostacolo dagli utenti della strada.</v>
      </c>
      <c r="E161" s="70" t="str">
        <f>VLOOKUP(C161,'2.RCF 2012 vs RCF 2a consul.'!$A$2:$C$264,3,FALSE)</f>
        <v>I movimenti di manovra devono impegnare i PL con i dispositivi che inibiscono il transito lato strada attivi o purché siano stati messi in atto i provvedimenti cautelativi che assicurino l'assenza dei transiti lato strada fintanto che il convoglio in manovra non venga percepito come ostacolo dagli utenti della strada.</v>
      </c>
      <c r="F161" s="140"/>
      <c r="G161" s="20" t="str">
        <f>+'2.RCF 2012 vs RCF 2a consul.'!G240</f>
        <v>Nell'alinea a) del punto 3.5.5 sostituito "inibiscono" con "impongono il divieto" in quanto i dispositivi lato strada non sono in grado di impedire l'attraversamento ma ne prescrivono il divieto. Il principio del punto 19.18 del RCF 2012 è soddisfatto dall'alinea a) del 3.5.5. per i PL con i dispositivi attivi  e dal punto 4.7.1 per i PL in degrado; per l'impegno di un PL da parte di una manovra, nel caso non si realizzi la chiusura delle barriere, non è più consentito utilizzare modalità alternative a quelle del 4.7.1 .</v>
      </c>
      <c r="H161" s="23" t="s">
        <v>331</v>
      </c>
      <c r="I161" s="23" t="str">
        <f t="shared" si="2"/>
        <v>3.5.519.18</v>
      </c>
      <c r="J161" s="23" t="e">
        <f>VLOOKUP(I161,'2.RCF 2012 vs RCF 2a consul.'!$N$2:$N$283,1,FALSE)</f>
        <v>#N/A</v>
      </c>
    </row>
    <row r="162" spans="1:10" s="23" customFormat="1" ht="72.5" x14ac:dyDescent="0.35">
      <c r="A162" s="68" t="str">
        <f>'1.RCF 2a consul. con rif.europ.'!A143</f>
        <v>3.5.6</v>
      </c>
      <c r="B162" s="66" t="str">
        <f>VLOOKUP(A162,'1.RCF 2a consul. con rif.europ.'!$A$3:$B$293,2,FALSE)</f>
        <v xml:space="preserve">Gli utenti della strada devono essere adeguatamente informati riguardo al comportamento da tenere nel caso in cui restino intrappolati tra le barriere dei PL. </v>
      </c>
      <c r="C162" s="74"/>
      <c r="D162" s="75"/>
      <c r="E162" s="75"/>
      <c r="F162" s="67"/>
      <c r="G162" s="20" t="str">
        <f>VLOOKUP(I162,'2.RCF 2012 vs RCF 2a consul.'!$O$2:$P$283,2,FALSE)</f>
        <v>Introdotto il principio per garantire l'informazione agli utenti della strada circa il comportamento da tenere in caso di intrappolamento tra le barriere dei PL.</v>
      </c>
      <c r="H162" s="23" t="s">
        <v>333</v>
      </c>
      <c r="I162" s="23" t="str">
        <f t="shared" si="2"/>
        <v>3.5.6</v>
      </c>
      <c r="J162" s="23" t="str">
        <f>VLOOKUP(I162,'2.RCF 2012 vs RCF 2a consul.'!$N$2:$N$283,1,FALSE)</f>
        <v>3.5.6</v>
      </c>
    </row>
    <row r="163" spans="1:10" s="23" customFormat="1" ht="203" x14ac:dyDescent="0.35">
      <c r="A163" s="68" t="str">
        <f>'1.RCF 2a consul. con rif.europ.'!A144</f>
        <v>3.5.7</v>
      </c>
      <c r="B163" s="66" t="str">
        <f>VLOOKUP(A163,'1.RCF 2a consul. con rif.europ.'!$A$3:$B$293,2,FALSE)</f>
        <v>I PL per i quali il rischio di prolungata permanenza sull’attraversamento di utenti stradali sia eccessivamente elevato devono essere sussidiati dai dispositivi di cui al punto 1.2.6 che consentono di verificare la libertà dell’attraversamento.
Tali dispositivi devono essere comunque adottati nelle seguenti situazioni di esercizio:
a) attraversamento con barriere a notevole distanza tra loro, intenso traffico pesante o tracciato stradale difficile e tortuoso;
b) incroci stradali in prossimità del PL per i quali non risultano efficaci le misure di cui al punto 3.5.5 lettera b) o che presentano altre condizioni che possano influire sul regolare deflusso stradale.</v>
      </c>
      <c r="C163" s="72" t="str">
        <f>VLOOKUP(A163,'2.RCF 2012 vs RCF 2a consul.'!$E$2:$M$283,9,FALSE)</f>
        <v>2.5 bis</v>
      </c>
      <c r="D163" s="73">
        <f>VLOOKUP(C163,'2.RCF 2012 vs RCF 2a consul.'!$A$2:$C$264,2,FALSE)</f>
        <v>0</v>
      </c>
      <c r="E163" s="73" t="str">
        <f>VLOOKUP(C163,'2.RCF 2012 vs RCF 2a consul.'!$A$2:$C$264,3,FALSE)</f>
        <v>I PL devono essere inoltre sussidiati da dispositivi che consentono di verificare la libertà dell’attraversamento, nelle seguenti situazioni di esercizio:
- attraversamento con barriere a notevole distanza tra loro, intenso traffico pesante o tracciato stradale difficile e tortuoso;
- intralci, per incrocio o altro, al regolare deflusso stradale.</v>
      </c>
      <c r="F163" s="67"/>
      <c r="G163" s="20" t="str">
        <f>VLOOKUP(I163,'2.RCF 2012 vs RCF 2a consul.'!$O$2:$P$283,2,FALSE)</f>
        <v>Le situzioni d'esercizio in cui tali dispositivi devono essere adottati sono confluite nel punto 3.5.7.</v>
      </c>
      <c r="H163" s="23" t="s">
        <v>335</v>
      </c>
      <c r="I163" s="23" t="str">
        <f t="shared" si="2"/>
        <v>3.5.72.5 bis</v>
      </c>
      <c r="J163" s="23" t="str">
        <f>VLOOKUP(I163,'2.RCF 2012 vs RCF 2a consul.'!$N$2:$N$283,1,FALSE)</f>
        <v>3.5.72.5 bis</v>
      </c>
    </row>
    <row r="164" spans="1:10" s="23" customFormat="1" ht="159.5" x14ac:dyDescent="0.35">
      <c r="A164" s="68" t="str">
        <f>'1.RCF 2a consul. con rif.europ.'!A145</f>
        <v>3.5.8</v>
      </c>
      <c r="B164" s="66" t="str">
        <f>VLOOKUP(A164,'1.RCF 2a consul. con rif.europ.'!$A$3:$B$293,2,FALSE)</f>
        <v xml:space="preserve">I PL sussidiati da dispositivi che consentono di verificare la libertà dell’attraversamento, di cui al punto 1.2.6, possono essere impegnati dai convogli solo dopo che sia stata verificata la libertà dell’attraversamento. </v>
      </c>
      <c r="C164" s="72" t="str">
        <f>VLOOKUP(A164,'2.RCF 2012 vs RCF 2a consul.'!$E$2:$M$283,9,FALSE)</f>
        <v>4.24</v>
      </c>
      <c r="D164" s="73" t="str">
        <f>VLOOKUP(C164,'2.RCF 2012 vs RCF 2a consul.'!$A$2:$C$264,2,FALSE)</f>
        <v>I PL devono essere inoltre sussidiati da dispositivi che consentono di verificare la libertà dell’attraversamento, nelle seguenti situazioni di esercizio:
-	attraversamento con barriere a notevole distanza tra loro, intenso traffico pesante o tracciato stradale difficile e tortuoso;
-	intralci, per incrocio o altro, al regolare deflusso stradale.</v>
      </c>
      <c r="E164" s="73" t="str">
        <f>VLOOKUP(C164,'2.RCF 2012 vs RCF 2a consul.'!$A$2:$C$264,3,FALSE)</f>
        <v>I PL sussidiati dai dispositivi di cui al punto 2.5 bis devono essere impegnati dai treni solo dopo che sia stata verificata la libertà dell'attraversamento.</v>
      </c>
      <c r="F164" s="67"/>
      <c r="G164" s="20" t="str">
        <f>VLOOKUP(I164,'2.RCF 2012 vs RCF 2a consul.'!$O$2:$P$283,2,FALSE)</f>
        <v>punto sostanzialmente non modificato</v>
      </c>
      <c r="H164" s="23" t="s">
        <v>337</v>
      </c>
      <c r="I164" s="23" t="str">
        <f t="shared" si="2"/>
        <v>3.5.84.24</v>
      </c>
      <c r="J164" s="23" t="str">
        <f>VLOOKUP(I164,'2.RCF 2012 vs RCF 2a consul.'!$N$2:$N$283,1,FALSE)</f>
        <v>3.5.84.24</v>
      </c>
    </row>
    <row r="165" spans="1:10" s="23" customFormat="1" ht="145" x14ac:dyDescent="0.35">
      <c r="A165" s="142" t="str">
        <f>'1.RCF 2a consul. con rif.europ.'!A146</f>
        <v>3.5.9</v>
      </c>
      <c r="B165" s="143" t="str">
        <f>VLOOKUP(A165,'1.RCF 2a consul. con rif.europ.'!$A$3:$B$293,2,FALSE)</f>
        <v xml:space="preserve">ln assenza dei dispositivi che impongono il divieto di transito lato strada di cui al punto 1.2.5, i PL riservati esclusivamente al traffico pedonale di cui al punto 1.2.7: 
a) devono essere attrezzati lato strada di: 
     - tabelle monitorie riportanti le norme di attraversamento in sicurezza della sede ferroviaria;
     - appositi sbarramenti atti ad indurre gli utenti a prestare la necessaria attenzione per l'attraversamento e a dissuadere l'attraversamento con veicoli.
b) devono essere segnalati ai convogli e da essi impegnati in marcia a vista secondo le modalità di cui al punto 1.3.11, a velocità non superiore a quella stabilita, tenendo conto delle caratteristiche di ubicazione dell'attraversamento e, comunque, mai superiore a 30 km/h.   
Se nella stessa intersezione è consentito il passaggio sia di pedoni, sia di veicoli, o su linee non a semplice binario, i passaggi a livello devono essere attrezzati con i dispositivi di cui al punto 1.2.5.
</v>
      </c>
      <c r="C165" s="72" t="str">
        <f>VLOOKUP(A165,'2.RCF 2012 vs RCF 2a consul.'!$E$2:$M$283,9,FALSE)</f>
        <v>2.6 bis</v>
      </c>
      <c r="D165" s="73">
        <f>VLOOKUP(C165,'2.RCF 2012 vs RCF 2a consul.'!$A$2:$C$264,2,FALSE)</f>
        <v>0</v>
      </c>
      <c r="E165" s="73" t="str">
        <f>VLOOKUP(C165,'2.RCF 2012 vs RCF 2a consul.'!$A$2:$C$264,3,FALSE)</f>
        <v>I PL riservati esclusivamente al traffico pedonale devono essere, almeno, attrezzati lato strada di: 
-tabelle monitorie riportanti le norme di attraversamento in sicurezza della sede ferroviaria; 
-appositi sbarramenti atti ad indurre gli utenti a prestare la necessaria attenzione per l'attraversamento e a dissuadere l'attraversamento con veicoli.
Se nella stessa intersezione  è consentito il passaggio sia di pedoni, sia di  veicoli, o su linee non a semplice binario, i passaggi a livello devono essere attrezzati con i dispositivi di cui al punto 2.5.</v>
      </c>
      <c r="F165" s="139"/>
      <c r="G165" s="20" t="str">
        <f>VLOOKUP(I165,'2.RCF 2012 vs RCF 2a consul.'!$O$2:$P$283,2,FALSE)</f>
        <v>Le specifiche di attrezzaggio sono al punto 3.5.9</v>
      </c>
      <c r="H165" s="23" t="s">
        <v>339</v>
      </c>
      <c r="I165" s="23" t="str">
        <f t="shared" si="2"/>
        <v>3.5.92.6 bis</v>
      </c>
      <c r="J165" s="23" t="str">
        <f>VLOOKUP(I165,'2.RCF 2012 vs RCF 2a consul.'!$N$2:$N$283,1,FALSE)</f>
        <v>3.5.92.6 bis</v>
      </c>
    </row>
    <row r="166" spans="1:10" s="23" customFormat="1" ht="116" x14ac:dyDescent="0.35">
      <c r="A166" s="140"/>
      <c r="B166" s="138" t="e">
        <f>VLOOKUP(A166,'1.RCF 2a consul. con rif.europ.'!$A$3:$B$293,2,FALSE)</f>
        <v>#N/A</v>
      </c>
      <c r="C166" s="72" t="str">
        <f>+'2.RCF 2012 vs RCF 2a consul.'!A93</f>
        <v>4.24 bis</v>
      </c>
      <c r="D166" s="73">
        <f>VLOOKUP(C166,'2.RCF 2012 vs RCF 2a consul.'!$A$2:$C$264,2,FALSE)</f>
        <v>0</v>
      </c>
      <c r="E166" s="73" t="str">
        <f>VLOOKUP(C166,'2.RCF 2012 vs RCF 2a consul.'!$A$2:$C$264,3,FALSE)</f>
        <v>In assenza dei dispositivi che inibiscono il transito lato strada di cui al punto 2.5, i tratti nei quali sono presenti PL pedonali di cui al punto 2.6 bis devono essere segnalati ai treni e da essi impegnati in marcia a vista secondo le modalità di cui al punto 4.17, a velocità non superiore a quella stabilita tenendo conto delle caratteristiche di ubicazione dell'attraversamento e comunque mai superiore a 30 km/h.</v>
      </c>
      <c r="F166" s="140"/>
      <c r="G166" s="20" t="str">
        <f>VLOOKUP(I166,'2.RCF 2012 vs RCF 2a consul.'!$O$2:$P$283,2,FALSE)</f>
        <v>Sostituito "inibiscono" con "impongono il divieto" in quanto i dispositivi lato strada non sono in grado di impedire l'attraversamento ma ne prescrivono il divieto. Il punto 3.5.9 contiene sia quanto presente nel 4.24 bis che quello contenuto nel 2.6 bis della prima consultazione.</v>
      </c>
      <c r="H166" s="23" t="s">
        <v>339</v>
      </c>
      <c r="I166" s="23" t="str">
        <f t="shared" si="2"/>
        <v>3.5.94.24 bis</v>
      </c>
      <c r="J166" s="23" t="str">
        <f>VLOOKUP(I166,'2.RCF 2012 vs RCF 2a consul.'!$N$2:$N$283,1,FALSE)</f>
        <v>3.5.94.24 bis</v>
      </c>
    </row>
    <row r="167" spans="1:10" s="23" customFormat="1" x14ac:dyDescent="0.35">
      <c r="A167" s="65" t="str">
        <f>'1.RCF 2a consul. con rif.europ.'!A147</f>
        <v>3.6</v>
      </c>
      <c r="B167" s="66" t="str">
        <f>VLOOKUP(A167,'1.RCF 2a consul. con rif.europ.'!$A$3:$B$293,2,FALSE)</f>
        <v>ASPETTO E UBICAZIONE DEI SEGNALI.</v>
      </c>
      <c r="C167" s="19"/>
      <c r="D167" s="20"/>
      <c r="E167" s="20"/>
      <c r="F167" s="67"/>
      <c r="G167" s="20"/>
      <c r="H167" s="23" t="s">
        <v>341</v>
      </c>
      <c r="I167" s="23" t="str">
        <f t="shared" si="2"/>
        <v>3.6</v>
      </c>
      <c r="J167" s="23" t="e">
        <f>VLOOKUP(I167,'2.RCF 2012 vs RCF 2a consul.'!$N$2:$N$283,1,FALSE)</f>
        <v>#N/A</v>
      </c>
    </row>
    <row r="168" spans="1:10" s="23" customFormat="1" ht="130.5" x14ac:dyDescent="0.35">
      <c r="A168" s="68" t="str">
        <f>'1.RCF 2a consul. con rif.europ.'!A148</f>
        <v>3.6.1</v>
      </c>
      <c r="B168" s="66" t="str">
        <f>VLOOKUP(A168,'1.RCF 2a consul. con rif.europ.'!$A$3:$B$293,2,FALSE)</f>
        <v xml:space="preserve">Ciascuna delle indicazioni fornite dal sistema di segnalamento deve essere inequivocabilmente indirizzata ad un solo convoglio ed avere un significato univocamente determinato. </v>
      </c>
      <c r="C168" s="72" t="str">
        <f>VLOOKUP(A168,'2.RCF 2012 vs RCF 2a consul.'!$E$2:$M$283,9,FALSE)</f>
        <v>5.1</v>
      </c>
      <c r="D168" s="73" t="str">
        <f>VLOOKUP(C168,'2.RCF 2012 vs RCF 2a consul.'!$A$2:$C$264,2,FALSE)</f>
        <v>Ciascuna delle indicazioni fornite dal sistema di segnalamento deve avere un significato univocamente determinato.</v>
      </c>
      <c r="E168" s="73" t="str">
        <f>VLOOKUP(C168,'2.RCF 2012 vs RCF 2a consul.'!$A$2:$C$264,3,FALSE)</f>
        <v>=</v>
      </c>
      <c r="F168" s="67"/>
      <c r="G168" s="20" t="str">
        <f>VLOOKUP(I168,'2.RCF 2012 vs RCF 2a consul.'!$O$2:$P$283,2,FALSE)</f>
        <v xml:space="preserve"> La modifica si è resa necessaria per inserire il concetto che qualunque indicazione proveniente dal sistema di segnalamento debba essere indirizzata unicamente al treno che la deve rispettare. Pertanto il punto 9.5 del RCF 2012 non è stato riproposto nel nuovo RCF in quanto riferito ad un contesto obsoleto.</v>
      </c>
      <c r="H168" s="23" t="s">
        <v>343</v>
      </c>
      <c r="I168" s="23" t="str">
        <f t="shared" si="2"/>
        <v>3.6.15.1</v>
      </c>
      <c r="J168" s="23" t="str">
        <f>VLOOKUP(I168,'2.RCF 2012 vs RCF 2a consul.'!$N$2:$N$283,1,FALSE)</f>
        <v>3.6.15.1</v>
      </c>
    </row>
    <row r="169" spans="1:10" s="23" customFormat="1" ht="174" x14ac:dyDescent="0.35">
      <c r="A169" s="68" t="str">
        <f>'1.RCF 2a consul. con rif.europ.'!A149</f>
        <v>3.6.2</v>
      </c>
      <c r="B169" s="66" t="str">
        <f>VLOOKUP(A169,'1.RCF 2a consul. con rif.europ.'!$A$3:$B$293,2,FALSE)</f>
        <v xml:space="preserve">Le indicazioni fornite dal sistema di segnalamento devono essere tempestivamente comunicate ai convogli in modo da consentire l’adempimento delle azioni conseguenti. A tal fine le indicazioni stesse possono essere anticipate da indicazioni di avviso. L’entità dell’anticipo deve essere stabilita tenendo conto delle caratteristiche della linea e dei convogli ammessi a circolare sulla stessa. </v>
      </c>
      <c r="C169" s="72" t="str">
        <f>VLOOKUP(A169,'2.RCF 2012 vs RCF 2a consul.'!$E$2:$M$283,9,FALSE)</f>
        <v>5.2</v>
      </c>
      <c r="D169" s="73" t="str">
        <f>VLOOKUP(C169,'2.RCF 2012 vs RCF 2a consul.'!$A$2:$C$264,2,FALSE)</f>
        <v xml:space="preserve">Le indicazione fornite dal sistema di segnalamento devono essere tempestivamente comunicata ai treni in modo da consentire l’adempimento delle azioni conseguenti. A tal fine le indicazioni stesse possono essere anticipate da indicazioni di avviso. L’entità dell’anticipo deve essere stabilita tenendo conto delle caratteristiche della linea e dei treni ammessi a circolare sulla stessa. </v>
      </c>
      <c r="E169" s="73" t="str">
        <f>VLOOKUP(C169,'2.RCF 2012 vs RCF 2a consul.'!$A$2:$C$264,3,FALSE)</f>
        <v>=</v>
      </c>
      <c r="F169" s="67"/>
      <c r="G169" s="20" t="str">
        <f>VLOOKUP(I169,'2.RCF 2012 vs RCF 2a consul.'!$O$2:$P$283,2,FALSE)</f>
        <v>Sostituito "treni" con "convogli"</v>
      </c>
      <c r="H169" s="23" t="s">
        <v>345</v>
      </c>
      <c r="I169" s="23" t="str">
        <f t="shared" si="2"/>
        <v>3.6.25.2</v>
      </c>
      <c r="J169" s="23" t="str">
        <f>VLOOKUP(I169,'2.RCF 2012 vs RCF 2a consul.'!$N$2:$N$283,1,FALSE)</f>
        <v>3.6.25.2</v>
      </c>
    </row>
    <row r="170" spans="1:10" s="23" customFormat="1" ht="145" x14ac:dyDescent="0.35">
      <c r="A170" s="68" t="str">
        <f>'1.RCF 2a consul. con rif.europ.'!A150</f>
        <v>3.6.3</v>
      </c>
      <c r="B170" s="66" t="str">
        <f>VLOOKUP(A170,'1.RCF 2a consul. con rif.europ.'!$A$3:$B$293,2,FALSE)</f>
        <v>Ogni indicazione fornita dal sistema di segnalamento deve essere visibile dall’agente di condotta con continuità, dal suo posto di guida, per un periodo di tempo che permetta all’agente di condotta stesso di recepirne completamente e correttamente il significato.</v>
      </c>
      <c r="C170" s="72" t="str">
        <f>VLOOKUP(A170,'2.RCF 2012 vs RCF 2a consul.'!$E$2:$M$283,9,FALSE)</f>
        <v>5.3</v>
      </c>
      <c r="D170" s="73" t="str">
        <f>VLOOKUP(C170,'2.RCF 2012 vs RCF 2a consul.'!$A$2:$C$264,2,FALSE)</f>
        <v>Ogni indicazione fornita dal sistema di segnalamento deve essere visibile dall’agente di condotta con continuità, dal suo posto di guida, per tutto il tempo in cui è valida per quel treno e per un periodo di tempo che permetta all’agente di condotta stesso di recepirne completamente e correttamente il significato.</v>
      </c>
      <c r="E170" s="73" t="str">
        <f>VLOOKUP(C170,'2.RCF 2012 vs RCF 2a consul.'!$A$2:$C$264,3,FALSE)</f>
        <v>=</v>
      </c>
      <c r="F170" s="20" t="s">
        <v>349</v>
      </c>
      <c r="G170" s="20" t="str">
        <f>VLOOKUP(I170,'2.RCF 2012 vs RCF 2a consul.'!$O$2:$P$283,2,FALSE)</f>
        <v xml:space="preserve">La frase "per tutto il tempo in cui è valida" è stata eliminata perché non applicabile ai sistemi di segnalamento laterale. </v>
      </c>
      <c r="H170" s="23" t="s">
        <v>347</v>
      </c>
      <c r="I170" s="23" t="str">
        <f t="shared" si="2"/>
        <v>3.6.35.3</v>
      </c>
      <c r="J170" s="23" t="str">
        <f>VLOOKUP(I170,'2.RCF 2012 vs RCF 2a consul.'!$N$2:$N$283,1,FALSE)</f>
        <v>3.6.35.3</v>
      </c>
    </row>
    <row r="171" spans="1:10" s="23" customFormat="1" ht="58" x14ac:dyDescent="0.35">
      <c r="A171" s="68" t="str">
        <f>'1.RCF 2a consul. con rif.europ.'!A151</f>
        <v>3.6.4</v>
      </c>
      <c r="B171" s="66" t="str">
        <f>VLOOKUP(A171,'1.RCF 2a consul. con rif.europ.'!$A$3:$B$293,2,FALSE)</f>
        <v>Per ciascun segnale di terra devono essere inequivocabilmente identificabili l’ubicazione, il binario cui comanda e la funzione svolta.</v>
      </c>
      <c r="C171" s="72" t="str">
        <f>VLOOKUP(A171,'2.RCF 2012 vs RCF 2a consul.'!$E$2:$M$283,9,FALSE)</f>
        <v>5.5</v>
      </c>
      <c r="D171" s="73" t="str">
        <f>VLOOKUP(C171,'2.RCF 2012 vs RCF 2a consul.'!$A$2:$C$264,2,FALSE)</f>
        <v>Per ciascun segnale di terra devono essere inequivocabilmente identificabili l’ubicazione, il binario cui comanda e la funzione svolta.</v>
      </c>
      <c r="E171" s="73" t="str">
        <f>VLOOKUP(C171,'2.RCF 2012 vs RCF 2a consul.'!$A$2:$C$264,3,FALSE)</f>
        <v>=</v>
      </c>
      <c r="F171" s="67"/>
      <c r="G171" s="20" t="str">
        <f>VLOOKUP(I171,'2.RCF 2012 vs RCF 2a consul.'!$O$2:$P$283,2,FALSE)</f>
        <v>punto non modificato</v>
      </c>
      <c r="H171" s="23" t="s">
        <v>350</v>
      </c>
      <c r="I171" s="23" t="str">
        <f t="shared" si="2"/>
        <v>3.6.45.5</v>
      </c>
      <c r="J171" s="23" t="str">
        <f>VLOOKUP(I171,'2.RCF 2012 vs RCF 2a consul.'!$N$2:$N$283,1,FALSE)</f>
        <v>3.6.45.5</v>
      </c>
    </row>
    <row r="172" spans="1:10" s="23" customFormat="1" ht="58" x14ac:dyDescent="0.35">
      <c r="A172" s="68" t="str">
        <f>'1.RCF 2a consul. con rif.europ.'!A152</f>
        <v>3.6.5</v>
      </c>
      <c r="B172" s="66" t="str">
        <f>VLOOKUP(A172,'1.RCF 2a consul. con rif.europ.'!$A$3:$B$293,2,FALSE)</f>
        <v>L’ubicazione di ciascun segnale di terra deve garantirne la visibilità di cui al punto 3.6.3 in condizioni ambientali esterne normali.</v>
      </c>
      <c r="C172" s="72" t="str">
        <f>VLOOKUP(A172,'2.RCF 2012 vs RCF 2a consul.'!$E$2:$M$283,9,FALSE)</f>
        <v>5.6</v>
      </c>
      <c r="D172" s="73" t="str">
        <f>VLOOKUP(C172,'2.RCF 2012 vs RCF 2a consul.'!$A$2:$C$264,2,FALSE)</f>
        <v>L’ubicazione di ciascun segnale di terra deve garantirne la visibilità di cui al punto 5.3 in condizioni ambientali esterne normali.</v>
      </c>
      <c r="E172" s="73" t="str">
        <f>VLOOKUP(C172,'2.RCF 2012 vs RCF 2a consul.'!$A$2:$C$264,3,FALSE)</f>
        <v>=</v>
      </c>
      <c r="F172" s="20" t="s">
        <v>349</v>
      </c>
      <c r="G172" s="20" t="str">
        <f>VLOOKUP(I172,'2.RCF 2012 vs RCF 2a consul.'!$O$2:$P$283,2,FALSE)</f>
        <v>Aggiornata la numerazione dei riferimenti all'interno del testo</v>
      </c>
      <c r="H172" s="23" t="s">
        <v>352</v>
      </c>
      <c r="I172" s="23" t="str">
        <f t="shared" si="2"/>
        <v>3.6.55.6</v>
      </c>
      <c r="J172" s="23" t="str">
        <f>VLOOKUP(I172,'2.RCF 2012 vs RCF 2a consul.'!$N$2:$N$283,1,FALSE)</f>
        <v>3.6.55.6</v>
      </c>
    </row>
    <row r="173" spans="1:10" s="23" customFormat="1" ht="72.5" x14ac:dyDescent="0.35">
      <c r="A173" s="68" t="str">
        <f>'1.RCF 2a consul. con rif.europ.'!A153</f>
        <v>3.6.6</v>
      </c>
      <c r="B173" s="66" t="str">
        <f>VLOOKUP(A173,'1.RCF 2a consul. con rif.europ.'!$A$3:$B$293,2,FALSE)</f>
        <v>Di ciascun segnale di terra devono essere preventivamente note all’agente di condotta la posizione e la distanza di visibilità minima.</v>
      </c>
      <c r="C173" s="72" t="str">
        <f>VLOOKUP(A173,'2.RCF 2012 vs RCF 2a consul.'!$E$2:$M$283,9,FALSE)</f>
        <v>5.7</v>
      </c>
      <c r="D173" s="73" t="str">
        <f>VLOOKUP(C173,'2.RCF 2012 vs RCF 2a consul.'!$A$2:$C$264,2,FALSE)</f>
        <v>Di ciascun segnale di terra deve essere preventivamente nota la posizione all’agente di condotta.</v>
      </c>
      <c r="E173" s="73" t="str">
        <f>VLOOKUP(C173,'2.RCF 2012 vs RCF 2a consul.'!$A$2:$C$264,3,FALSE)</f>
        <v>=</v>
      </c>
      <c r="F173" s="20" t="s">
        <v>356</v>
      </c>
      <c r="G173" s="20" t="str">
        <f>VLOOKUP(I173,'2.RCF 2012 vs RCF 2a consul.'!$O$2:$P$283,2,FALSE)</f>
        <v>Aggiunta la necessità di rendere nota all'agente di condotta la distanza di visibilità minima di ciascun segnale  affinchè egli possa regolare la velocità in condizioni ambientali avverse.</v>
      </c>
      <c r="H173" s="23" t="s">
        <v>354</v>
      </c>
      <c r="I173" s="23" t="str">
        <f t="shared" si="2"/>
        <v>3.6.65.7</v>
      </c>
      <c r="J173" s="23" t="str">
        <f>VLOOKUP(I173,'2.RCF 2012 vs RCF 2a consul.'!$N$2:$N$283,1,FALSE)</f>
        <v>3.6.65.7</v>
      </c>
    </row>
    <row r="174" spans="1:10" s="23" customFormat="1" ht="145" x14ac:dyDescent="0.35">
      <c r="A174" s="68" t="str">
        <f>'1.RCF 2a consul. con rif.europ.'!A154</f>
        <v>3.6.7</v>
      </c>
      <c r="B174" s="66" t="str">
        <f>VLOOKUP(A174,'1.RCF 2a consul. con rif.europ.'!$A$3:$B$293,2,FALSE)</f>
        <v xml:space="preserve">Qualora le caratteristiche di stabilità sul terreno e di controllo tecnologico di un segnale di terra non garantiscano la sua presenza e le corrette indicazioni da esso fornite al passaggio dei convogli, esso può essere utilizzato solo per indicare sul terreno vincoli di marcia già notificati ai convogli con le modalità indicate ai punti 3.4.1 o 3.4.2. </v>
      </c>
      <c r="C174" s="72" t="str">
        <f>VLOOKUP(A174,'2.RCF 2012 vs RCF 2a consul.'!$E$2:$M$283,9,FALSE)</f>
        <v>5.8</v>
      </c>
      <c r="D174" s="73" t="str">
        <f>VLOOKUP(C174,'2.RCF 2012 vs RCF 2a consul.'!$A$2:$C$264,2,FALSE)</f>
        <v>Qualora le caratteristiche di stabilità sul terreno o di controllo tecnologico di un segnale di terra non garantiscano la sua presenza e le corrette indicazioni da esso fornite al passaggio dei treni, esso può essere utilizzato solo per indicare sul terreno vincoli di marcia già notificati ai treni tramite le DEL o le prescrizioni di movimento.</v>
      </c>
      <c r="E174" s="73" t="str">
        <f>VLOOKUP(C174,'2.RCF 2012 vs RCF 2a consul.'!$A$2:$C$264,3,FALSE)</f>
        <v>Qualora le caratteristiche di stabilità sul terreno o di controllo tecnologico di un segnale di terra non garantiscano la sua presenza e le corrette indicazioni da esso fornite al passaggio dei treni, esso può essere utilizzato solo per indicare sul terreno vincoli di marcia già notificati ai treni con le modalità indicate ai punti 4.12 o 4.13.</v>
      </c>
      <c r="F174" s="67"/>
      <c r="G174" s="20" t="str">
        <f>VLOOKUP(I174,'2.RCF 2012 vs RCF 2a consul.'!$O$2:$P$283,2,FALSE)</f>
        <v>Aggiornata la numerazione dei riferimenti all'interno del testo.</v>
      </c>
      <c r="H174" s="23" t="s">
        <v>357</v>
      </c>
      <c r="I174" s="23" t="str">
        <f t="shared" si="2"/>
        <v>3.6.75.8</v>
      </c>
      <c r="J174" s="23" t="str">
        <f>VLOOKUP(I174,'2.RCF 2012 vs RCF 2a consul.'!$N$2:$N$283,1,FALSE)</f>
        <v>3.6.75.8</v>
      </c>
    </row>
    <row r="175" spans="1:10" s="23" customFormat="1" ht="116" x14ac:dyDescent="0.35">
      <c r="A175" s="68" t="str">
        <f>'1.RCF 2a consul. con rif.europ.'!A155</f>
        <v>3.6.8</v>
      </c>
      <c r="B175" s="66" t="str">
        <f>VLOOKUP(A175,'1.RCF 2a consul. con rif.europ.'!$A$3:$B$293,2,FALSE)</f>
        <v>Le indicazioni fornite da sistemi di segnalamento diversi devono essere congruenti tra loro nei tratti di sovrapposizione e nella transizione da un sistema all’altro. La velocità consentita dal sistema cessante non deve essere maggiore della velocità consentita dal sistema subentrante.</v>
      </c>
      <c r="C175" s="72" t="str">
        <f>VLOOKUP(A175,'2.RCF 2012 vs RCF 2a consul.'!$E$2:$M$283,9,FALSE)</f>
        <v>5.4</v>
      </c>
      <c r="D175" s="73" t="str">
        <f>VLOOKUP(C175,'2.RCF 2012 vs RCF 2a consul.'!$A$2:$C$264,2,FALSE)</f>
        <v>Le indicazioni fornite da sistemi di segnalamento diversi devono essere congruenti tra loro nei tratti di sovrapposizione e nella transizione da un sistema all’altro. La velocità consentita dal sistema cessante non deve essere maggiore della velocità consentita dal sistema subentrante.</v>
      </c>
      <c r="E175" s="73" t="str">
        <f>VLOOKUP(C175,'2.RCF 2012 vs RCF 2a consul.'!$A$2:$C$264,3,FALSE)</f>
        <v>=</v>
      </c>
      <c r="F175" s="67"/>
      <c r="G175" s="20" t="str">
        <f>VLOOKUP(I175,'2.RCF 2012 vs RCF 2a consul.'!$O$2:$P$283,2,FALSE)</f>
        <v>punto non modificato</v>
      </c>
      <c r="H175" s="23" t="s">
        <v>359</v>
      </c>
      <c r="I175" s="23" t="str">
        <f t="shared" si="2"/>
        <v>3.6.85.4</v>
      </c>
      <c r="J175" s="23" t="str">
        <f>VLOOKUP(I175,'2.RCF 2012 vs RCF 2a consul.'!$N$2:$N$283,1,FALSE)</f>
        <v>3.6.85.4</v>
      </c>
    </row>
    <row r="176" spans="1:10" s="23" customFormat="1" ht="29" x14ac:dyDescent="0.35">
      <c r="A176" s="65" t="str">
        <f>'1.RCF 2a consul. con rif.europ.'!A156</f>
        <v>3.7</v>
      </c>
      <c r="B176" s="66" t="str">
        <f>VLOOKUP(A176,'1.RCF 2a consul. con rif.europ.'!$A$3:$B$293,2,FALSE)</f>
        <v>COMPOSIZIONE, FRENATURA, VERIFICHE E PROVE DI SICUREZZA.</v>
      </c>
      <c r="C176" s="19"/>
      <c r="D176" s="20"/>
      <c r="E176" s="20"/>
      <c r="F176" s="67"/>
      <c r="G176" s="20"/>
      <c r="H176" s="23" t="s">
        <v>361</v>
      </c>
      <c r="I176" s="23" t="str">
        <f t="shared" si="2"/>
        <v>3.7</v>
      </c>
      <c r="J176" s="23" t="e">
        <f>VLOOKUP(I176,'2.RCF 2012 vs RCF 2a consul.'!$N$2:$N$283,1,FALSE)</f>
        <v>#N/A</v>
      </c>
    </row>
    <row r="177" spans="1:10" s="23" customFormat="1" ht="333.5" x14ac:dyDescent="0.35">
      <c r="A177" s="77" t="str">
        <f>'1.RCF 2a consul. con rif.europ.'!A157</f>
        <v>3.7.1</v>
      </c>
      <c r="B177" s="66" t="str">
        <f>VLOOKUP(A177,'1.RCF 2a consul. con rif.europ.'!$A$3:$B$293,2,FALSE)</f>
        <v>La circolazione del treno deve avvenire nel rispetto dei vincoli derivanti dalla sua composizione e, in particolare:
a) dal numero delle unità di trazione e dalla loro distribuzione nel treno;
b) dalle caratteristiche dei veicoli in composizione al treno e del loro carico;
c) dalla massa e dalla lunghezza del treno;
d) dalle modalità di distribuzione dei veicoli carichi e vuoti nel treno;
e) dalle caratteristiche dei dispositivi di trazione e repulsione presenti sui veicoli del treno,
tenuto conto dei parametri e delle caratteristiche delle linee da percorrere, al fine di impedire lo spezzamento, lo svio del treno, o, comunque, sollecitazioni trasversali e longitudinali allo stesso tali da compromettere la sua circolazione in sicurezza.</v>
      </c>
      <c r="C177" s="72" t="str">
        <f>VLOOKUP(A177,'2.RCF 2012 vs RCF 2a consul.'!$E$2:$M$283,9,FALSE)</f>
        <v>6.2</v>
      </c>
      <c r="D177" s="73" t="str">
        <f>VLOOKUP(C177,'2.RCF 2012 vs RCF 2a consul.'!$A$2:$C$264,2,FALSE)</f>
        <v>La circolazione del treno deve avvenire nel rispetto dei vincoli derivanti dalla sua composizione e in particolare:
- dal numero delle unità di trazione e dalla loro distribuzione nel treno;
- dalle caratteristiche dei veicoli in composizione al treno e del loro carico;
- dalla massa e della lunghezza del treno;
- dalle modalità di distribuzione dei veicoli carichi e vuoti nel treno;
- dalle modalità di aggancio dei veicoli del treno,
tenuto conto dei parametri e delle caratteristiche  delle linee da percorrere, al fine di impedire lo spezzamento, lo svio del treno, o comunque sollecitazioni trasversali e longitudinali allo stesso tali da compromettere la sua circolazione in sicurezza.</v>
      </c>
      <c r="E177" s="73" t="str">
        <f>VLOOKUP(C177,'2.RCF 2012 vs RCF 2a consul.'!$A$2:$C$264,3,FALSE)</f>
        <v>=</v>
      </c>
      <c r="F177" s="67"/>
      <c r="G177" s="20" t="str">
        <f>VLOOKUP(I177,'2.RCF 2012 vs RCF 2a consul.'!$O$2:$P$283,2,FALSE)</f>
        <v>associate lettere agli alinea e alla lettera e) la frase è stata modificata aggiungendo i dispositivi di repulsione dal momento che le loro caratteristiche possono incidere sulla sicurezza della circolazione.</v>
      </c>
      <c r="H177" s="23" t="s">
        <v>363</v>
      </c>
      <c r="I177" s="23" t="str">
        <f t="shared" si="2"/>
        <v>3.7.16.2</v>
      </c>
      <c r="J177" s="23" t="str">
        <f>VLOOKUP(I177,'2.RCF 2012 vs RCF 2a consul.'!$N$2:$N$283,1,FALSE)</f>
        <v>3.7.16.2</v>
      </c>
    </row>
    <row r="178" spans="1:10" s="23" customFormat="1" ht="304.5" x14ac:dyDescent="0.35">
      <c r="A178" s="68" t="str">
        <f>'1.RCF 2a consul. con rif.europ.'!A158</f>
        <v>3.7.2</v>
      </c>
      <c r="B178" s="66" t="str">
        <f>VLOOKUP(A178,'1.RCF 2a consul. con rif.europ.'!$A$3:$B$293,2,FALSE)</f>
        <v>Tutti i veicoli di un treno o di una manovra, escluse le manovre a spinta e a gravità di cui al punto 3.9.1 lettere c) e d), devono essere dotati di “freno continuo automatico” di cui al punto 1.3.10.</v>
      </c>
      <c r="C178" s="69" t="str">
        <f>VLOOKUP(A178,'2.RCF 2012 vs RCF 2a consul.'!$E$2:$M$283,9,FALSE)</f>
        <v>6.6</v>
      </c>
      <c r="D178" s="70" t="str">
        <f>VLOOKUP(C178,'2.RCF 2012 vs RCF 2a consul.'!$A$2:$C$264,2,FALSE)</f>
        <v xml:space="preserve">Il  sistema frenante dei treni deve rispondere ai seguenti requisiti:
a)	deve essere comandato direttamente dall’agente di condotta tramite un dispositivo posto in cabina di guida;
b)	deve agire su tutto il treno attivando i dispositivi di frenatura dei veicoli del treno; 
c)	deve entrare in azione spontaneamente in caso di spezzamento del treno;
d)	deve essere regolabile con gradualità sia in fase di frenatura che di sfrenatura;
e)	deve mantenere l’efficienza e l’efficacia anche dopo ripetute frenature e sfrenature.
Un sistema frenante rispondente ai requisiti di cui sopra è detto “freno continuo automatico”. </v>
      </c>
      <c r="E178" s="70" t="str">
        <f>VLOOKUP(C178,'2.RCF 2012 vs RCF 2a consul.'!$A$2:$C$264,3,FALSE)</f>
        <v>=</v>
      </c>
      <c r="F178" s="20" t="s">
        <v>367</v>
      </c>
      <c r="G178" s="20" t="str">
        <f>VLOOKUP(I178,'2.RCF 2012 vs RCF 2a consul.'!$O$2:$P$283,2,FALSE)</f>
        <v>Il nuovo punto 1.3.10, oltre ad aver  esteso il campo di applicazione ai convogli, è stato riformulato in chiave descrittiva mentre gli aspetti prescrittivi sono contenuti nel punto 3.7.2</v>
      </c>
      <c r="H178" s="23" t="s">
        <v>365</v>
      </c>
      <c r="I178" s="23" t="str">
        <f t="shared" si="2"/>
        <v>3.7.26.6</v>
      </c>
      <c r="J178" s="23" t="str">
        <f>VLOOKUP(I178,'2.RCF 2012 vs RCF 2a consul.'!$N$2:$N$283,1,FALSE)</f>
        <v>3.7.26.6</v>
      </c>
    </row>
    <row r="179" spans="1:10" s="23" customFormat="1" ht="130.5" x14ac:dyDescent="0.35">
      <c r="A179" s="68" t="str">
        <f>'1.RCF 2a consul. con rif.europ.'!A159</f>
        <v>3.7.3</v>
      </c>
      <c r="B179" s="66" t="str">
        <f>VLOOKUP(A179,'1.RCF 2a consul. con rif.europ.'!$A$3:$B$293,2,FALSE)</f>
        <v>Deve essere impedito ogni indebito utilizzo degli eventuali dispositivi di comando del sistema di frenatura delle cabine di guida non di testa, o presenti in postazioni dedicate.</v>
      </c>
      <c r="C179" s="69" t="str">
        <f>VLOOKUP(A179,'2.RCF 2012 vs RCF 2a consul.'!$E$2:$M$283,9,FALSE)</f>
        <v>6.8</v>
      </c>
      <c r="D179" s="70" t="str">
        <f>VLOOKUP(C179,'2.RCF 2012 vs RCF 2a consul.'!$A$2:$C$264,2,FALSE)</f>
        <v>Gli eventuali dispositivi di comando del sistema frenante delle cabine di guida non utilizzate per la guida del treno, presenziate da agenti di condotta, possono essere azionati soltanto per frenature di emergenza; da tale dispositivo è in ogni caso vietata qualunque manovra di sfrenatura del treno.</v>
      </c>
      <c r="E179" s="70" t="str">
        <f>VLOOKUP(C179,'2.RCF 2012 vs RCF 2a consul.'!$A$2:$C$264,3,FALSE)</f>
        <v>=</v>
      </c>
      <c r="F179" s="67"/>
      <c r="G179" s="20" t="str">
        <f>VLOOKUP(I179,'2.RCF 2012 vs RCF 2a consul.'!$O$2:$P$283,2,FALSE)</f>
        <v>A seguito del confronto con ERA il punto è stato riformulato ma concettualmente ha mantenuto lo stesso significato del principio RCF 2012</v>
      </c>
      <c r="H179" s="23" t="s">
        <v>368</v>
      </c>
      <c r="I179" s="23" t="str">
        <f t="shared" si="2"/>
        <v>3.7.36.8</v>
      </c>
      <c r="J179" s="23" t="str">
        <f>VLOOKUP(I179,'2.RCF 2012 vs RCF 2a consul.'!$N$2:$N$283,1,FALSE)</f>
        <v>3.7.36.8</v>
      </c>
    </row>
    <row r="180" spans="1:10" s="23" customFormat="1" ht="101.5" x14ac:dyDescent="0.35">
      <c r="A180" s="68" t="str">
        <f>'1.RCF 2a consul. con rif.europ.'!A160</f>
        <v>3.7.4</v>
      </c>
      <c r="B180" s="66" t="str">
        <f>VLOOKUP(A180,'1.RCF 2a consul. con rif.europ.'!$A$3:$B$293,2,FALSE)</f>
        <v>La partenza di un treno e l’inizio del movimento di una manovra sono subordinati all’acquisizione dell’evidenza che la verifica tecnica agli stessi abbia dimostrato l’esistenza delle condizioni che garantiscono la circolazione in sicurezza.</v>
      </c>
      <c r="C180" s="72" t="str">
        <f>VLOOKUP(A180,'2.RCF 2012 vs RCF 2a consul.'!$E$2:$M$283,9,FALSE)</f>
        <v>7.3</v>
      </c>
      <c r="D180" s="73" t="str">
        <f>VLOOKUP(C180,'2.RCF 2012 vs RCF 2a consul.'!$A$2:$C$264,2,FALSE)</f>
        <v>La partenza di ciascun treno è subordinata all’acquisizione dell’evidenza che la verifica tecnica allo stesso abbia dimostrato l’esistenza delle condizioni che garantiscono la circolazione in sicurezza del treno.</v>
      </c>
      <c r="E180" s="73" t="str">
        <f>VLOOKUP(C180,'2.RCF 2012 vs RCF 2a consul.'!$A$2:$C$264,3,FALSE)</f>
        <v>=</v>
      </c>
      <c r="F180" s="20" t="s">
        <v>372</v>
      </c>
      <c r="G180" s="20" t="str">
        <f>VLOOKUP(I180,'2.RCF 2012 vs RCF 2a consul.'!$O$2:$P$283,2,FALSE)</f>
        <v>il concetto è stato esteso alla manovra</v>
      </c>
      <c r="H180" s="23" t="s">
        <v>370</v>
      </c>
      <c r="I180" s="23" t="str">
        <f t="shared" si="2"/>
        <v>3.7.47.3</v>
      </c>
      <c r="J180" s="23" t="str">
        <f>VLOOKUP(I180,'2.RCF 2012 vs RCF 2a consul.'!$N$2:$N$283,1,FALSE)</f>
        <v>3.7.47.3</v>
      </c>
    </row>
    <row r="181" spans="1:10" s="23" customFormat="1" ht="87" x14ac:dyDescent="0.35">
      <c r="A181" s="68" t="str">
        <f>'1.RCF 2a consul. con rif.europ.'!A161</f>
        <v>3.7.5</v>
      </c>
      <c r="B181" s="66" t="str">
        <f>VLOOKUP(A181,'1.RCF 2a consul. con rif.europ.'!$A$3:$B$293,2,FALSE)</f>
        <v xml:space="preserve">La verifica tecnica ad un treno o ad una manovra deve interessare gli organi di sicurezza dei veicoli in composizione, nonché i carichi, le iscrizioni sui veicoli e il rispetto della massa e della sagoma degli stessi. </v>
      </c>
      <c r="C181" s="72" t="str">
        <f>VLOOKUP(A181,'2.RCF 2012 vs RCF 2a consul.'!$E$2:$M$283,9,FALSE)</f>
        <v>7.1</v>
      </c>
      <c r="D181" s="73" t="str">
        <f>VLOOKUP(C181,'2.RCF 2012 vs RCF 2a consul.'!$A$2:$C$264,2,FALSE)</f>
        <v xml:space="preserve">La verifica tecnica ad un treno deve interessare gli organi di sicurezza dei veicoli in composizione allo stesso, nonché i carichi, le iscrizioni sui veicoli e il rispetto della massa e della sagoma degli stessi. </v>
      </c>
      <c r="E181" s="73" t="str">
        <f>VLOOKUP(C181,'2.RCF 2012 vs RCF 2a consul.'!$A$2:$C$264,3,FALSE)</f>
        <v>=</v>
      </c>
      <c r="F181" s="20" t="s">
        <v>372</v>
      </c>
      <c r="G181" s="20" t="str">
        <f>VLOOKUP(I181,'2.RCF 2012 vs RCF 2a consul.'!$O$2:$P$283,2,FALSE)</f>
        <v>il punto è stato esteso alla manovra</v>
      </c>
      <c r="H181" s="23" t="s">
        <v>373</v>
      </c>
      <c r="I181" s="23" t="str">
        <f t="shared" si="2"/>
        <v>3.7.57.1</v>
      </c>
      <c r="J181" s="23" t="str">
        <f>VLOOKUP(I181,'2.RCF 2012 vs RCF 2a consul.'!$N$2:$N$283,1,FALSE)</f>
        <v>3.7.57.1</v>
      </c>
    </row>
    <row r="182" spans="1:10" s="23" customFormat="1" ht="101.5" x14ac:dyDescent="0.35">
      <c r="A182" s="68" t="str">
        <f>'1.RCF 2a consul. con rif.europ.'!A162</f>
        <v>3.7.6</v>
      </c>
      <c r="B182" s="66" t="str">
        <f>VLOOKUP(A182,'1.RCF 2a consul. con rif.europ.'!$A$3:$B$293,2,FALSE)</f>
        <v xml:space="preserve">La verifica tecnica deve essere inoltre estesa anche al controllo delle caratteristiche della composizione e della frenatura del treno, delle segnalazioni di testa e di coda del treno e della effettuazione della prova del freno. </v>
      </c>
      <c r="C182" s="72" t="str">
        <f>VLOOKUP(A182,'2.RCF 2012 vs RCF 2a consul.'!$E$2:$M$283,9,FALSE)</f>
        <v>7.2</v>
      </c>
      <c r="D182" s="73" t="str">
        <f>VLOOKUP(C182,'2.RCF 2012 vs RCF 2a consul.'!$A$2:$C$264,2,FALSE)</f>
        <v xml:space="preserve">La verifica tecnica deve essere inoltre estesa anche al controllo delle caratteristiche della composizione e della frenatura del treno, delle segnalazioni di testa e di coda del treno e della effettuazione della prova del freno. </v>
      </c>
      <c r="E182" s="73" t="str">
        <f>VLOOKUP(C182,'2.RCF 2012 vs RCF 2a consul.'!$A$2:$C$264,3,FALSE)</f>
        <v>=</v>
      </c>
      <c r="F182" s="20" t="s">
        <v>372</v>
      </c>
      <c r="G182" s="20" t="str">
        <f>VLOOKUP(I182,'2.RCF 2012 vs RCF 2a consul.'!$O$2:$P$283,2,FALSE)</f>
        <v>punto non modificato</v>
      </c>
      <c r="H182" s="23" t="s">
        <v>375</v>
      </c>
      <c r="I182" s="23" t="str">
        <f t="shared" si="2"/>
        <v>3.7.67.2</v>
      </c>
      <c r="J182" s="23" t="str">
        <f>VLOOKUP(I182,'2.RCF 2012 vs RCF 2a consul.'!$N$2:$N$283,1,FALSE)</f>
        <v>3.7.67.2</v>
      </c>
    </row>
    <row r="183" spans="1:10" s="23" customFormat="1" ht="159.5" x14ac:dyDescent="0.35">
      <c r="A183" s="77" t="str">
        <f>'1.RCF 2a consul. con rif.europ.'!A163</f>
        <v>3.7.7</v>
      </c>
      <c r="B183" s="66" t="str">
        <f>VLOOKUP(A183,'1.RCF 2a consul. con rif.europ.'!$A$3:$B$293,2,FALSE)</f>
        <v>La partenza di ciascun treno è subordinata alla acquisizione dell’evidenza, sia in fase di frenatura che in fase di sfrenatura:
a) del regolare funzionamento dei dispositivi di frenatura dei veicoli in composizione al treno muniti di tali dispositivi;
b) della regolare azione del sistema di frenatura lungo tutto il treno.</v>
      </c>
      <c r="C183" s="72" t="str">
        <f>VLOOKUP(A183,'2.RCF 2012 vs RCF 2a consul.'!$E$2:$M$283,9,FALSE)</f>
        <v>7.4</v>
      </c>
      <c r="D183" s="73" t="str">
        <f>VLOOKUP(C183,'2.RCF 2012 vs RCF 2a consul.'!$A$2:$C$264,2,FALSE)</f>
        <v>La partenza di ciascun treno è subordinata alla acquisizione dell’evidenza, sia in fase di frenatura che in fase di sfrenatura, dell’esistenza:
- del regolare funzionamento dei dispositivi di frenatura dei veicoli in composizione al treno muniti di tali dispositivi;
- della regolare azione del sistema frenante lungo tutto il treno.</v>
      </c>
      <c r="E183" s="73" t="str">
        <f>VLOOKUP(C183,'2.RCF 2012 vs RCF 2a consul.'!$A$2:$C$264,3,FALSE)</f>
        <v>=</v>
      </c>
      <c r="F183" s="20" t="s">
        <v>379</v>
      </c>
      <c r="G183" s="20" t="str">
        <f>VLOOKUP(I183,'2.RCF 2012 vs RCF 2a consul.'!$O$2:$P$283,2,FALSE)</f>
        <v xml:space="preserve">punto non modificato </v>
      </c>
      <c r="H183" s="23" t="s">
        <v>377</v>
      </c>
      <c r="I183" s="23" t="str">
        <f t="shared" si="2"/>
        <v>3.7.77.4</v>
      </c>
      <c r="J183" s="23" t="str">
        <f>VLOOKUP(I183,'2.RCF 2012 vs RCF 2a consul.'!$N$2:$N$283,1,FALSE)</f>
        <v>3.7.77.4</v>
      </c>
    </row>
    <row r="184" spans="1:10" s="23" customFormat="1" ht="232" x14ac:dyDescent="0.35">
      <c r="A184" s="76" t="str">
        <f>'1.RCF 2a consul. con rif.europ.'!A164</f>
        <v>3.7.8</v>
      </c>
      <c r="B184" s="66" t="str">
        <f>VLOOKUP(A184,'1.RCF 2a consul. con rif.europ.'!$A$3:$B$293,2,FALSE)</f>
        <v>Qualora vengano effettuate operazioni o si determinino condizioni di esercizio che possano compromettere il regolare funzionamento del sistema di frenatura, oltre alla necessaria verifica di funzionamento, dopo la partenza dalla località nella quale sia stata eseguita tale verifica, l’agente di condotta, alla prima occasione favorevole, prima di raggiungere la velocità massima e comunque prima di impegnare tratti in discesa, deve verificare l’efficacia del sistema di frenatura.</v>
      </c>
      <c r="C184" s="69" t="str">
        <f>VLOOKUP(A184,'2.RCF 2012 vs RCF 2a consul.'!$E$2:$M$283,9,FALSE)</f>
        <v>7.5</v>
      </c>
      <c r="D184" s="70" t="str">
        <f>VLOOKUP(C184,'2.RCF 2012 vs RCF 2a consul.'!$A$2:$C$264,2,FALSE)</f>
        <v>Qualora vengano effettuate operazioni o si determinino condizioni di esercizio che possano compromettere il regolare funzionamento del sistema frenante, oltre alla necessaria verifica di funzionamento, dopo la partenza dalla località nella quale sia stata eseguita tale verifica, l’agente di condotta, alla prima occasione favorevole, prima di raggiungere la velocità massima e comunque prima di impegnare tratti in discesa, deve verificare l’efficacia del sistema frenante effettuando una normale frenatura del treno.</v>
      </c>
      <c r="E184" s="70" t="str">
        <f>VLOOKUP(C184,'2.RCF 2012 vs RCF 2a consul.'!$A$2:$C$264,3,FALSE)</f>
        <v>=</v>
      </c>
      <c r="F184" s="67"/>
      <c r="G184" s="20" t="str">
        <f>VLOOKUP(I184,'2.RCF 2012 vs RCF 2a consul.'!$O$2:$P$283,2,FALSE)</f>
        <v>A seguito del confronto con ERA, eliminata la modalità di effettuazione della verifica d'efficacia che deve essere determinata dall'impresa ferroviaria.</v>
      </c>
      <c r="H184" s="23" t="s">
        <v>380</v>
      </c>
      <c r="I184" s="23" t="str">
        <f t="shared" si="2"/>
        <v>3.7.87.5</v>
      </c>
      <c r="J184" s="23" t="str">
        <f>VLOOKUP(I184,'2.RCF 2012 vs RCF 2a consul.'!$N$2:$N$283,1,FALSE)</f>
        <v>3.7.87.5</v>
      </c>
    </row>
    <row r="185" spans="1:10" s="23" customFormat="1" ht="29" x14ac:dyDescent="0.35">
      <c r="A185" s="65" t="str">
        <f>'1.RCF 2a consul. con rif.europ.'!A165</f>
        <v>3.8</v>
      </c>
      <c r="B185" s="66" t="str">
        <f>VLOOKUP(A185,'1.RCF 2a consul. con rif.europ.'!$A$3:$B$293,2,FALSE)</f>
        <v>PRINCIPI DI SICUREZZA SPECIFICI PER LA CIRCOLAZIONE DEI TRENI.</v>
      </c>
      <c r="C185" s="19"/>
      <c r="D185" s="20"/>
      <c r="E185" s="20"/>
      <c r="F185" s="67"/>
      <c r="G185" s="20"/>
      <c r="H185" s="23" t="s">
        <v>382</v>
      </c>
      <c r="I185" s="23" t="str">
        <f t="shared" si="2"/>
        <v>3.8</v>
      </c>
      <c r="J185" s="23" t="e">
        <f>VLOOKUP(I185,'2.RCF 2012 vs RCF 2a consul.'!$N$2:$N$283,1,FALSE)</f>
        <v>#N/A</v>
      </c>
    </row>
    <row r="186" spans="1:10" s="23" customFormat="1" ht="43.5" x14ac:dyDescent="0.35">
      <c r="A186" s="68" t="str">
        <f>'1.RCF 2a consul. con rif.europ.'!A166</f>
        <v>3.8.1</v>
      </c>
      <c r="B186" s="66" t="str">
        <f>VLOOKUP(A186,'1.RCF 2a consul. con rif.europ.'!$A$3:$B$293,2,FALSE)</f>
        <v>In aggiunta a quanto previsto al punto 3.1.6 lettera c.1, il movimento di un treno deve avvenire su un tratto di via libero.</v>
      </c>
      <c r="C186" s="74"/>
      <c r="D186" s="75"/>
      <c r="E186" s="75"/>
      <c r="F186" s="20" t="s">
        <v>379</v>
      </c>
      <c r="G186" s="20" t="str">
        <f>VLOOKUP(I186,'2.RCF 2012 vs RCF 2a consul.'!$O$2:$P$283,2,FALSE)</f>
        <v>Il principio, applicabile ai soli treni, è conseguente alla generalizzazione del punto 3.1.6 lettera c.1 a tutti i convogli.</v>
      </c>
      <c r="H186" s="23" t="s">
        <v>384</v>
      </c>
      <c r="I186" s="23" t="str">
        <f t="shared" si="2"/>
        <v>3.8.1</v>
      </c>
      <c r="J186" s="23" t="str">
        <f>VLOOKUP(I186,'2.RCF 2012 vs RCF 2a consul.'!$N$2:$N$283,1,FALSE)</f>
        <v>3.8.1</v>
      </c>
    </row>
    <row r="187" spans="1:10" s="23" customFormat="1" ht="43.5" x14ac:dyDescent="0.35">
      <c r="A187" s="68" t="str">
        <f>'1.RCF 2a consul. con rif.europ.'!A167</f>
        <v>3.8.2</v>
      </c>
      <c r="B187" s="66" t="str">
        <f>VLOOKUP(A187,'1.RCF 2a consul. con rif.europ.'!$A$3:$B$293,2,FALSE)</f>
        <v>La circolazione dei treni deve essere programmata nel senso di marcia per il quale il binario è attrezzato.</v>
      </c>
      <c r="C187" s="72" t="str">
        <f>VLOOKUP(A187,'2.RCF 2012 vs RCF 2a consul.'!$E$2:$M$283,9,FALSE)</f>
        <v>4.8</v>
      </c>
      <c r="D187" s="73" t="str">
        <f>VLOOKUP(C187,'2.RCF 2012 vs RCF 2a consul.'!$A$2:$C$264,2,FALSE)</f>
        <v>La circolazione dei treni deve essere programmata nel senso di marcia per il quale il binario è attrezzato.</v>
      </c>
      <c r="E187" s="73" t="str">
        <f>VLOOKUP(C187,'2.RCF 2012 vs RCF 2a consul.'!$A$2:$C$264,3,FALSE)</f>
        <v>=</v>
      </c>
      <c r="F187" s="67"/>
      <c r="G187" s="20" t="str">
        <f>VLOOKUP(I187,'2.RCF 2012 vs RCF 2a consul.'!$O$2:$P$283,2,FALSE)</f>
        <v>punto non modificato</v>
      </c>
      <c r="H187" s="23" t="s">
        <v>386</v>
      </c>
      <c r="I187" s="23" t="str">
        <f t="shared" si="2"/>
        <v>3.8.24.8</v>
      </c>
      <c r="J187" s="23" t="str">
        <f>VLOOKUP(I187,'2.RCF 2012 vs RCF 2a consul.'!$N$2:$N$283,1,FALSE)</f>
        <v>3.8.24.8</v>
      </c>
    </row>
    <row r="188" spans="1:10" s="23" customFormat="1" ht="174" x14ac:dyDescent="0.35">
      <c r="A188" s="68" t="str">
        <f>'1.RCF 2a consul. con rif.europ.'!A168</f>
        <v>3.8.3</v>
      </c>
      <c r="B188" s="66" t="str">
        <f>VLOOKUP(A188,'1.RCF 2a consul. con rif.europ.'!$A$3:$B$293,2,FALSE)</f>
        <v>Ciascun treno deve avere un percorso individuato. Le linee appartenenti a tale percorso sono denominate linee di impostazione programmata del treno. L’insieme delle linee di impostazione di un treno può comprendere anche più tratti di linea alternativi compresi fra due località di servizio. Il movimento di un treno sul percorso individuato può avvenire solo nel senso di marcia prestabilito.</v>
      </c>
      <c r="C188" s="72" t="str">
        <f>VLOOKUP(A188,'2.RCF 2012 vs RCF 2a consul.'!$E$2:$M$283,9,FALSE)</f>
        <v>4.9</v>
      </c>
      <c r="D188" s="73" t="str">
        <f>VLOOKUP(C188,'2.RCF 2012 vs RCF 2a consul.'!$A$2:$C$264,2,FALSE)</f>
        <v>Ciascun treno deve avere un percorso individuato. Le linee appartenenti a tale percorso sono denominate linee di impostazione programmata del treno. L’insieme delle linee di impostazione di un treno può comprendere anche più tratti di linea alternativi compresi fra due località di servizio. Il movimento di un treno sul percorso individuato può avvenire solo nel senso di marcia prestabilito.</v>
      </c>
      <c r="E188" s="73" t="str">
        <f>VLOOKUP(C188,'2.RCF 2012 vs RCF 2a consul.'!$A$2:$C$264,3,FALSE)</f>
        <v>=</v>
      </c>
      <c r="F188" s="67"/>
      <c r="G188" s="20" t="str">
        <f>VLOOKUP(I188,'2.RCF 2012 vs RCF 2a consul.'!$O$2:$P$283,2,FALSE)</f>
        <v>punto non modificato</v>
      </c>
      <c r="H188" s="23" t="s">
        <v>388</v>
      </c>
      <c r="I188" s="23" t="str">
        <f t="shared" si="2"/>
        <v>3.8.34.9</v>
      </c>
      <c r="J188" s="23" t="str">
        <f>VLOOKUP(I188,'2.RCF 2012 vs RCF 2a consul.'!$N$2:$N$283,1,FALSE)</f>
        <v>3.8.34.9</v>
      </c>
    </row>
    <row r="189" spans="1:10" s="23" customFormat="1" ht="116" x14ac:dyDescent="0.35">
      <c r="A189" s="68" t="str">
        <f>'1.RCF 2a consul. con rif.europ.'!A169</f>
        <v>3.8.4</v>
      </c>
      <c r="B189" s="66" t="str">
        <f>VLOOKUP(A189,'1.RCF 2a consul. con rif.europ.'!$A$3:$B$293,2,FALSE)</f>
        <v>Ciascun treno deve essere identificato univocamente da un codice alfanumerico e dalla data di effettuazione.</v>
      </c>
      <c r="C189" s="72" t="str">
        <f>VLOOKUP(A189,'2.RCF 2012 vs RCF 2a consul.'!$E$2:$M$283,9,FALSE)</f>
        <v>4.10</v>
      </c>
      <c r="D189" s="73" t="str">
        <f>VLOOKUP(C189,'2.RCF 2012 vs RCF 2a consul.'!$A$2:$C$264,2,FALSE)</f>
        <v>Ciascun treno deve essere identificato univocamente da un codice alfanumerico e dalla data di effettuazione.</v>
      </c>
      <c r="E189" s="73" t="str">
        <f>VLOOKUP(C189,'2.RCF 2012 vs RCF 2a consul.'!$A$2:$C$264,3,FALSE)</f>
        <v>=</v>
      </c>
      <c r="F189" s="80" t="s">
        <v>392</v>
      </c>
      <c r="G189" s="20" t="str">
        <f>VLOOKUP(I189,'2.RCF 2012 vs RCF 2a consul.'!$O$2:$P$283,2,FALSE)</f>
        <v>punto non modificato</v>
      </c>
      <c r="H189" s="23" t="s">
        <v>390</v>
      </c>
      <c r="I189" s="23" t="str">
        <f t="shared" si="2"/>
        <v>3.8.44.10</v>
      </c>
      <c r="J189" s="23" t="str">
        <f>VLOOKUP(I189,'2.RCF 2012 vs RCF 2a consul.'!$N$2:$N$283,1,FALSE)</f>
        <v>3.8.44.10</v>
      </c>
    </row>
    <row r="190" spans="1:10" s="23" customFormat="1" ht="87" x14ac:dyDescent="0.35">
      <c r="A190" s="68" t="str">
        <f>'1.RCF 2a consul. con rif.europ.'!A170</f>
        <v>3.8.5</v>
      </c>
      <c r="B190" s="66" t="str">
        <f>VLOOKUP(A190,'1.RCF 2a consul. con rif.europ.'!$A$3:$B$293,2,FALSE)</f>
        <v>La testa e la coda dei treni devono essere inequivocabilmente identificabili attraverso specifiche segnalazioni. La segnalazione di coda deve essere presente solo sull’ultimo veicolo.</v>
      </c>
      <c r="C190" s="72" t="str">
        <f>VLOOKUP(A190,'2.RCF 2012 vs RCF 2a consul.'!$E$2:$M$283,9,FALSE)</f>
        <v>4.11</v>
      </c>
      <c r="D190" s="73" t="str">
        <f>VLOOKUP(C190,'2.RCF 2012 vs RCF 2a consul.'!$A$2:$C$264,2,FALSE)</f>
        <v>La testa e la coda dei treni devono essere inequivocabilmente identificabili attraverso specifiche segnalazioni. La segnalazione di coda deve essere presente solo sull’ultimo veicolo.</v>
      </c>
      <c r="E190" s="73" t="str">
        <f>VLOOKUP(C190,'2.RCF 2012 vs RCF 2a consul.'!$A$2:$C$264,3,FALSE)</f>
        <v>=</v>
      </c>
      <c r="F190" s="20" t="s">
        <v>395</v>
      </c>
      <c r="G190" s="20" t="str">
        <f>VLOOKUP(I190,'2.RCF 2012 vs RCF 2a consul.'!$O$2:$P$283,2,FALSE)</f>
        <v>punto non modificato</v>
      </c>
      <c r="H190" s="23" t="s">
        <v>393</v>
      </c>
      <c r="I190" s="23" t="str">
        <f t="shared" si="2"/>
        <v>3.8.54.11</v>
      </c>
      <c r="J190" s="23" t="str">
        <f>VLOOKUP(I190,'2.RCF 2012 vs RCF 2a consul.'!$N$2:$N$283,1,FALSE)</f>
        <v>3.8.54.11</v>
      </c>
    </row>
    <row r="191" spans="1:10" s="23" customFormat="1" ht="409.5" x14ac:dyDescent="0.35">
      <c r="A191" s="68" t="str">
        <f>'1.RCF 2a consul. con rif.europ.'!A171</f>
        <v>3.8.6</v>
      </c>
      <c r="B191" s="66" t="str">
        <f>VLOOKUP(A191,'1.RCF 2a consul. con rif.europ.'!$A$3:$B$293,2,FALSE)</f>
        <v>La velocità massima ammessa per ogni treno in ogni punto della linea da percorrere è il valore più basso tra i limiti stabiliti in conformità al presente regolamento e alle altre eventuali condizioni. 
Essa deve essere tale da consentire l’arresto e le riduzioni di velocità negli spazi disponibili (distanza di frenatura), tenuto conto:
a) della capacità frenante garantita dal sistema di frenatura del treno;
b) delle caratteristiche tecniche dei veicoli in composizione al treno e del loro carico;
c) dei parametri e delle caratteristiche tecniche delle linee da percorrere;
d) della massa e della lunghezza del treno;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v>
      </c>
      <c r="C191" s="72" t="str">
        <f>VLOOKUP(A191,'2.RCF 2012 vs RCF 2a consul.'!$E$2:$M$283,9,FALSE)</f>
        <v>6.7</v>
      </c>
      <c r="D191" s="73" t="str">
        <f>VLOOKUP(C191,'2.RCF 2012 vs RCF 2a consul.'!$A$2:$C$264,2,FALSE)</f>
        <v>Il sistema frenante di un treno deve assicurarne:
-	l’arresto e le riduzioni di velocità negli spazi di frenatura disponibili (distanza di frenatura);
-	l’arresto in sicurezza di ogni sua parte in caso di spezzamento del treno, 
evitando sollecitazioni trasversali e longitudinali allo stesso, tali da compromettere la circolazione del treno in sicurezza, tenuto conto:
a)	delle caratteristiche tecniche dei veicoli in composizione al treno e del loro carico;
b)	della massa e della lunghezza del treno;
c)	della velocità del treno;
d)	dei parametri e delle caratteristiche tecniche delle linee da percorrere;
e)	dei tempi di reazione dell’agente di condotta;
f)	delle unità di trazione attive non comandate dalla cabina di guida utilizzata per la condotta del treno;
g)	della posizione nel treno di veicoli provvisti dei soli dispositivi per la trasmissione del comando dell’azione frenante ai veicoli contigui.</v>
      </c>
      <c r="E191" s="73" t="str">
        <f>VLOOKUP(C191,'2.RCF 2012 vs RCF 2a consul.'!$A$2:$C$264,3,FALSE)</f>
        <v>=</v>
      </c>
      <c r="F191" s="20" t="s">
        <v>398</v>
      </c>
      <c r="G191" s="20" t="str">
        <f>VLOOKUP(I191,'2.RCF 2012 vs RCF 2a consul.'!$O$2:$P$283,2,FALSE)</f>
        <v>Il nuovo punto è stato riformulato al fine di rendere la velocità massima ammessa elemento che garantisce la sicurezza in funzione delle caratteristiche del sistema frenante (vedi punto 1.3.9); di conseguenza è stato eliminato l'alinea d)</v>
      </c>
      <c r="H191" s="23" t="s">
        <v>396</v>
      </c>
      <c r="I191" s="23" t="str">
        <f t="shared" si="2"/>
        <v>3.8.66.7</v>
      </c>
      <c r="J191" s="23" t="str">
        <f>VLOOKUP(I191,'2.RCF 2012 vs RCF 2a consul.'!$N$2:$N$283,1,FALSE)</f>
        <v>3.8.66.7</v>
      </c>
    </row>
    <row r="192" spans="1:10" s="23" customFormat="1" ht="188.5" x14ac:dyDescent="0.35">
      <c r="A192" s="68" t="str">
        <f>'1.RCF 2a consul. con rif.europ.'!A172</f>
        <v>3.8.7</v>
      </c>
      <c r="B192" s="66" t="str">
        <f>VLOOKUP(A192,'1.RCF 2a consul. con rif.europ.'!$A$3:$B$293,2,FALSE)</f>
        <v>L'informazione relativa alla velocità massima ammessa per ogni treno in ogni punto della linea da percorrere, deve esser comunicata all'agente di condotta e resa disponibile durante tutto il percorso.</v>
      </c>
      <c r="C192" s="69" t="str">
        <f>VLOOKUP(A192,'2.RCF 2012 vs RCF 2a consul.'!$E$2:$M$283,9,FALSE)</f>
        <v>4.16</v>
      </c>
      <c r="D192" s="70" t="str">
        <f>VLOOKUP(C192,'2.RCF 2012 vs RCF 2a consul.'!$A$2:$C$264,2,FALSE)</f>
        <v xml:space="preserve">La velocità massima ammessa per ogni treno in ogni punto della linea da percorrere è il valore più basso tra i limiti stabiliti in conformità al presente regolamento e alle altre eventuali condizioni . Essa, se non comunicata all’agente di condotta tramite il sistema di segnalamento, deve essere preventivamente riportata su idoneo supporto (cartaceo o informatico o di altro genere) consultabile dall’agente di condotta durante il servizio. </v>
      </c>
      <c r="E192" s="70" t="str">
        <f>VLOOKUP(C192,'2.RCF 2012 vs RCF 2a consul.'!$A$2:$C$264,3,FALSE)</f>
        <v>=</v>
      </c>
      <c r="F192" s="20" t="s">
        <v>401</v>
      </c>
      <c r="G192" s="20" t="str">
        <f>VLOOKUP(I192,'2.RCF 2012 vs RCF 2a consul.'!$O$2:$P$283,2,FALSE)</f>
        <v>è  stato mantenuto il principio che la velocità deve essere comunicata all'agente di condotta. In linea con quanto concordato con l'ERA è stato eliminato il riferimento alle specifiche modalità operative con le quali viene comunicata.</v>
      </c>
      <c r="H192" s="23" t="s">
        <v>399</v>
      </c>
      <c r="I192" s="23" t="str">
        <f t="shared" si="2"/>
        <v>3.8.74.16</v>
      </c>
      <c r="J192" s="23" t="str">
        <f>VLOOKUP(I192,'2.RCF 2012 vs RCF 2a consul.'!$N$2:$N$283,1,FALSE)</f>
        <v>3.8.74.16</v>
      </c>
    </row>
    <row r="193" spans="1:10" s="23" customFormat="1" ht="72.5" x14ac:dyDescent="0.35">
      <c r="A193" s="68" t="str">
        <f>'1.RCF 2a consul. con rif.europ.'!A173</f>
        <v>3.8.8</v>
      </c>
      <c r="B193" s="66" t="str">
        <f>VLOOKUP(A193,'1.RCF 2a consul. con rif.europ.'!$A$3:$B$293,2,FALSE)</f>
        <v>La condotta dei treni deve avvenire dalla cabina di guida di testa rispetto al senso di marcia.</v>
      </c>
      <c r="C193" s="69" t="str">
        <f>VLOOKUP(A193,'2.RCF 2012 vs RCF 2a consul.'!$E$2:$M$283,9,FALSE)</f>
        <v>4.22</v>
      </c>
      <c r="D193" s="70" t="str">
        <f>VLOOKUP(C193,'2.RCF 2012 vs RCF 2a consul.'!$A$2:$C$264,2,FALSE)</f>
        <v>La condotta dei treni deve avvenire dalla cabina di guida di testa rispetto al senso di marcia e con Il dispositivo di controllo della vigilanza dell’agente di condotta attivo.</v>
      </c>
      <c r="E193" s="70" t="str">
        <f>VLOOKUP(C193,'2.RCF 2012 vs RCF 2a consul.'!$A$2:$C$264,3,FALSE)</f>
        <v>=</v>
      </c>
      <c r="F193" s="20" t="s">
        <v>404</v>
      </c>
      <c r="G193" s="20" t="str">
        <f>VLOOKUP(I193,'2.RCF 2012 vs RCF 2a consul.'!$O$2:$P$283,2,FALSE)</f>
        <v>diviso in quanto rispetto alla cabina di guida il vincolo è imposto solo per i treni mentre per il vigilante e il sistema di protezione il vincolo è sia per i treni che per le manovre</v>
      </c>
      <c r="H193" s="23" t="s">
        <v>402</v>
      </c>
      <c r="I193" s="23" t="str">
        <f t="shared" si="2"/>
        <v>3.8.84.22</v>
      </c>
      <c r="J193" s="23" t="str">
        <f>VLOOKUP(I193,'2.RCF 2012 vs RCF 2a consul.'!$N$2:$N$283,1,FALSE)</f>
        <v>3.8.84.22</v>
      </c>
    </row>
    <row r="194" spans="1:10" s="23" customFormat="1" ht="116" x14ac:dyDescent="0.35">
      <c r="A194" s="68" t="str">
        <f>'1.RCF 2a consul. con rif.europ.'!A175</f>
        <v>3.8.9</v>
      </c>
      <c r="B194" s="66" t="str">
        <f>VLOOKUP(A194,'1.RCF 2a consul. con rif.europ.'!$A$3:$B$293,2,FALSE)</f>
        <v>Un veicolo dotato di cabina di guida destinata alla condotta di treni deve essere dotato delle seguenti apparecchiature oltre a quelle di cui al punto 3.3.1:
a) dispositivi per la visualizzazione in cabina di guida di informazioni inerenti alla sicurezza della circolazione ricevute dai dispositivi di terra;
b) dispositivi idonei ad assicurare la comunicazione terra-treno.</v>
      </c>
      <c r="C194" s="19" t="str">
        <f>VLOOKUP(A194,'2.RCF 2012 vs RCF 2a consul.'!$E$2:$M$283,9,FALSE)</f>
        <v>6.1</v>
      </c>
      <c r="D194" s="20" t="str">
        <f>VLOOKUP(C194,'2.RCF 2012 vs RCF 2a consul.'!$A$2:$C$264,2,FALSE)</f>
        <v>La cabina di guida del veicolo di testa del treno, utilizzata per la condotta dello stesso, deve essere attrezzata secondo quanto previsto al precedente punto 3.2 e in coerenza con l’attrezzaggio delle linee da percorrere.</v>
      </c>
      <c r="E194" s="81" t="str">
        <f>VLOOKUP(C194,'2.RCF 2012 vs RCF 2a consul.'!$A$2:$C$264,3,FALSE)</f>
        <v>=</v>
      </c>
      <c r="F194" s="67"/>
      <c r="G194" s="20" t="str">
        <f>VLOOKUP(I194,'2.RCF 2012 vs RCF 2a consul.'!$O$2:$P$283,2,FALSE)</f>
        <v>Il punto 1.3.7 è descrittivo e le specifiche minime di attrezzaggio sono espresse nei punti 3.3.1 e 3.8.9</v>
      </c>
      <c r="H194" s="23" t="s">
        <v>405</v>
      </c>
      <c r="I194" s="23" t="str">
        <f t="shared" si="2"/>
        <v>3.8.96.1</v>
      </c>
      <c r="J194" s="23" t="str">
        <f>VLOOKUP(I194,'2.RCF 2012 vs RCF 2a consul.'!$N$2:$N$283,1,FALSE)</f>
        <v>3.8.96.1</v>
      </c>
    </row>
    <row r="195" spans="1:10" s="23" customFormat="1" ht="72.5" x14ac:dyDescent="0.35">
      <c r="A195" s="68" t="str">
        <f>'1.RCF 2a consul. con rif.europ.'!A176</f>
        <v>3.8.10</v>
      </c>
      <c r="B195" s="66" t="str">
        <f>VLOOKUP(A195,'1.RCF 2a consul. con rif.europ.'!$A$3:$B$293,2,FALSE)</f>
        <v>Tutti gli enti interessati alla circolazione dei treni, in linea e nelle località di servizio devono essere muniti di collegamenti di sicurezza con il sistema di segnalamento.</v>
      </c>
      <c r="C195" s="72" t="str">
        <f>VLOOKUP(A195,'2.RCF 2012 vs RCF 2a consul.'!$E$2:$M$283,9,FALSE)</f>
        <v>8.5</v>
      </c>
      <c r="D195" s="73" t="str">
        <f>VLOOKUP(C195,'2.RCF 2012 vs RCF 2a consul.'!$A$2:$C$264,2,FALSE)</f>
        <v xml:space="preserve">Tutti i deviatoi interessati alla circolazione dei treni, in linea e nelle località di servizio devono essere muniti di collegamenti di sicurezza con il sistema di segnalamento. </v>
      </c>
      <c r="E195" s="73" t="str">
        <f>VLOOKUP(C195,'2.RCF 2012 vs RCF 2a consul.'!$A$2:$C$264,3,FALSE)</f>
        <v>Tutti gli enti interessati alla circolazione dei treni, in linea e nelle località di servizio devono essere muniti di collegamenti di sicurezza con il sistema di segnalamento.</v>
      </c>
      <c r="F195" s="67"/>
      <c r="G195" s="20" t="str">
        <f>VLOOKUP(I195,'2.RCF 2012 vs RCF 2a consul.'!$O$2:$P$283,2,FALSE)</f>
        <v xml:space="preserve">punto non modificato </v>
      </c>
      <c r="H195" s="23" t="s">
        <v>407</v>
      </c>
      <c r="I195" s="23" t="str">
        <f t="shared" si="2"/>
        <v>3.8.108.5</v>
      </c>
      <c r="J195" s="23" t="str">
        <f>VLOOKUP(I195,'2.RCF 2012 vs RCF 2a consul.'!$N$2:$N$283,1,FALSE)</f>
        <v>3.8.108.5</v>
      </c>
    </row>
    <row r="196" spans="1:10" s="23" customFormat="1" ht="159.5" x14ac:dyDescent="0.35">
      <c r="A196" s="68" t="str">
        <f>'1.RCF 2a consul. con rif.europ.'!A178</f>
        <v>3.8.11</v>
      </c>
      <c r="B196" s="66" t="str">
        <f>VLOOKUP(A196,'1.RCF 2a consul. con rif.europ.'!$A$3:$B$293,2,FALSE)</f>
        <v>Nei casi in cui il rispetto della condizione di cui al punto 1.2.15 lettera a)  provochi eccessivi disagi con connessi rischi aggiuntivi, è ammesso che un ente sia disposto e assicurato nella posizione voluta successivamente alla concessione dell'autorizzazione al movimento che lo interessa a condizione che, qualora per degrado o altra causa l'ente non si disponga nella posizione voluta, il sistema di segnalamento revochi l'autorizzazione al movimento in modo tale che il treno sia in grado di arrestarsi prima di impegnare l'ente interessato.</v>
      </c>
      <c r="C196" s="72" t="str">
        <f>VLOOKUP(A196,'2.RCF 2012 vs RCF 2a consul.'!$E$2:$M$283,9,FALSE)</f>
        <v>8.5 bis</v>
      </c>
      <c r="D196" s="73">
        <f>VLOOKUP(C196,'2.RCF 2012 vs RCF 2a consul.'!$A$2:$C$264,2,FALSE)</f>
        <v>0</v>
      </c>
      <c r="E196" s="73" t="str">
        <f>VLOOKUP(C196,'2.RCF 2012 vs RCF 2a consul.'!$A$2:$C$264,3,FALSE)</f>
        <v>Nei casi in cui il rispetto del principio di cui al punto 8.4 lettera a) provochi eccessivi disagi con connessi rischi aggiuntivi, è ammesso che un ente sia disposto e assicurato nella posizione voluta successivamente alla concessione dell'autorizzazione al movimento che lo interessa a condizione che, qualora per degrado o altra causa l'ente non si disponga nella posizione voluta, il sistema di segnalamento revochi l'autorizzazione al movimento in modo tale che il treno sia in grado di arrestarsi prima di impegnare l'ente interessato.</v>
      </c>
      <c r="F196" s="67"/>
      <c r="G196" s="20" t="str">
        <f>VLOOKUP(I196,'2.RCF 2012 vs RCF 2a consul.'!$O$2:$P$283,2,FALSE)</f>
        <v>La modifica si è resa necessaria per tenere conto di quegli enti che pur non essendo inseriti tra i controlli previsti per la concessione dell'autorizzazione al movimento sono autonomamente protetti (es. PL di linea protetti da segnale proprio).</v>
      </c>
      <c r="H196" s="23" t="s">
        <v>409</v>
      </c>
      <c r="I196" s="23" t="str">
        <f t="shared" ref="I196:I259" si="3">+H196&amp;C196</f>
        <v>3.8.118.5 bis</v>
      </c>
      <c r="J196" s="23" t="str">
        <f>VLOOKUP(I196,'2.RCF 2012 vs RCF 2a consul.'!$N$2:$N$283,1,FALSE)</f>
        <v>3.8.118.5 bis</v>
      </c>
    </row>
    <row r="197" spans="1:10" s="23" customFormat="1" ht="43.5" x14ac:dyDescent="0.35">
      <c r="A197" s="68" t="str">
        <f>'1.RCF 2a consul. con rif.europ.'!A179</f>
        <v>3.8.12</v>
      </c>
      <c r="B197" s="66" t="str">
        <f>VLOOKUP(A197,'1.RCF 2a consul. con rif.europ.'!$A$3:$B$293,2,FALSE)</f>
        <v>I tratti di binario percorsi dai treni all’interno delle località di servizio sono denominati itinerari.</v>
      </c>
      <c r="C197" s="72" t="str">
        <f>VLOOKUP(A197,'2.RCF 2012 vs RCF 2a consul.'!$E$2:$M$283,9,FALSE)</f>
        <v>8.6</v>
      </c>
      <c r="D197" s="73" t="str">
        <f>VLOOKUP(C197,'2.RCF 2012 vs RCF 2a consul.'!$A$2:$C$264,2,FALSE)</f>
        <v>I tratti di binario percorsi dai treni all’interno delle località di servizio sono denominati itinerari.</v>
      </c>
      <c r="E197" s="73" t="str">
        <f>VLOOKUP(C197,'2.RCF 2012 vs RCF 2a consul.'!$A$2:$C$264,3,FALSE)</f>
        <v>=</v>
      </c>
      <c r="F197" s="67"/>
      <c r="G197" s="20" t="str">
        <f>VLOOKUP(I197,'2.RCF 2012 vs RCF 2a consul.'!$O$2:$P$283,2,FALSE)</f>
        <v xml:space="preserve">punto non modificato </v>
      </c>
      <c r="H197" s="23" t="s">
        <v>411</v>
      </c>
      <c r="I197" s="23" t="str">
        <f t="shared" si="3"/>
        <v>3.8.128.6</v>
      </c>
      <c r="J197" s="23" t="str">
        <f>VLOOKUP(I197,'2.RCF 2012 vs RCF 2a consul.'!$N$2:$N$283,1,FALSE)</f>
        <v>3.8.128.6</v>
      </c>
    </row>
    <row r="198" spans="1:10" s="23" customFormat="1" ht="29" x14ac:dyDescent="0.35">
      <c r="A198" s="68" t="str">
        <f>'1.RCF 2a consul. con rif.europ.'!A180</f>
        <v>3.8.13</v>
      </c>
      <c r="B198" s="66" t="str">
        <f>VLOOKUP(A198,'1.RCF 2a consul. con rif.europ.'!$A$3:$B$293,2,FALSE)</f>
        <v>Ciascun itinerario deve essere univocamente denominato.</v>
      </c>
      <c r="C198" s="72" t="str">
        <f>VLOOKUP(A198,'2.RCF 2012 vs RCF 2a consul.'!$E$2:$M$283,9,FALSE)</f>
        <v>8.7</v>
      </c>
      <c r="D198" s="73" t="str">
        <f>VLOOKUP(C198,'2.RCF 2012 vs RCF 2a consul.'!$A$2:$C$264,2,FALSE)</f>
        <v>Ciascun itinerario deve essere univocamente denominato.</v>
      </c>
      <c r="E198" s="73" t="str">
        <f>VLOOKUP(C198,'2.RCF 2012 vs RCF 2a consul.'!$A$2:$C$264,3,FALSE)</f>
        <v>=</v>
      </c>
      <c r="F198" s="67"/>
      <c r="G198" s="20" t="str">
        <f>VLOOKUP(I198,'2.RCF 2012 vs RCF 2a consul.'!$O$2:$P$283,2,FALSE)</f>
        <v xml:space="preserve">punto non modificato </v>
      </c>
      <c r="H198" s="23" t="s">
        <v>413</v>
      </c>
      <c r="I198" s="23" t="str">
        <f t="shared" si="3"/>
        <v>3.8.138.7</v>
      </c>
      <c r="J198" s="23" t="str">
        <f>VLOOKUP(I198,'2.RCF 2012 vs RCF 2a consul.'!$N$2:$N$283,1,FALSE)</f>
        <v>3.8.138.7</v>
      </c>
    </row>
    <row r="199" spans="1:10" s="23" customFormat="1" ht="217.5" x14ac:dyDescent="0.35">
      <c r="A199" s="68" t="str">
        <f>'1.RCF 2a consul. con rif.europ.'!A181</f>
        <v>3.8.14</v>
      </c>
      <c r="B199" s="66" t="str">
        <f>VLOOKUP(A199,'1.RCF 2a consul. con rif.europ.'!$A$3:$B$293,2,FALSE)</f>
        <v>Ogni itinerario ha inizio da un segnale di terra in corrispondenza del quale può iniziare un’autorizzazione al movimento e termina al successivo segnale di terra in corrispondenza del quale può terminare un’autorizzazione al movimento o in corrispondenza dell’inizio della piena linea oppure, in caso di segnale di partenza comune a più binari, al primo ente posto a valle del punto di normale fermata (traversa limite, punta di deviatoio, paraurti di binario tronco).</v>
      </c>
      <c r="C199" s="72" t="str">
        <f>VLOOKUP(A199,'2.RCF 2012 vs RCF 2a consul.'!$E$2:$M$283,9,FALSE)</f>
        <v>8.8</v>
      </c>
      <c r="D199" s="73" t="str">
        <f>VLOOKUP(C199,'2.RCF 2012 vs RCF 2a consul.'!$A$2:$C$264,2,FALSE)</f>
        <v xml:space="preserve">Ogni itinerario ha inizio da un segnale di terra in corrispondenza del quale può iniziare un’autorizzazione al movimento e termina al successivo segnale di terra in corrispondenza del quale può terminare un’autorizzazione al movimento o in corrispondenza dell’inizio della piena linea oppure, in caso di segnale di partenza comune a più binari, al primo ente  posto a valle del punto di normale fermata (traversa limite, punta di deviatoio, paraurti di binario tronco). </v>
      </c>
      <c r="E199" s="73" t="str">
        <f>VLOOKUP(C199,'2.RCF 2012 vs RCF 2a consul.'!$A$2:$C$264,3,FALSE)</f>
        <v>=</v>
      </c>
      <c r="F199" s="67"/>
      <c r="G199" s="20" t="str">
        <f>VLOOKUP(I199,'2.RCF 2012 vs RCF 2a consul.'!$O$2:$P$283,2,FALSE)</f>
        <v xml:space="preserve">punto non modificato </v>
      </c>
      <c r="H199" s="23" t="s">
        <v>415</v>
      </c>
      <c r="I199" s="23" t="str">
        <f t="shared" si="3"/>
        <v>3.8.148.8</v>
      </c>
      <c r="J199" s="23" t="str">
        <f>VLOOKUP(I199,'2.RCF 2012 vs RCF 2a consul.'!$N$2:$N$283,1,FALSE)</f>
        <v>3.8.148.8</v>
      </c>
    </row>
    <row r="200" spans="1:10" s="23" customFormat="1" ht="174" x14ac:dyDescent="0.35">
      <c r="A200" s="68" t="str">
        <f>'1.RCF 2a consul. con rif.europ.'!A182</f>
        <v>3.8.15</v>
      </c>
      <c r="B200" s="66" t="str">
        <f>VLOOKUP(A200,'1.RCF 2a consul. con rif.europ.'!$A$3:$B$293,2,FALSE)</f>
        <v>La predisposizione di un itinerario di un treno richiede:
a) la regolare disposizione e assicurazione dei deviatoi e degli altri enti di sicurezza interessati in modo da assicurare l’inoltro del treno sul binario prestabilito;
b) la libertà da veicoli dell’itinerario;
c) l’impedimento o la sospensione delle manovre che potrebbero comunque interessare l’itinerario stesso.</v>
      </c>
      <c r="C200" s="72" t="str">
        <f>VLOOKUP(A200,'2.RCF 2012 vs RCF 2a consul.'!$E$2:$M$283,9,FALSE)</f>
        <v>8.10</v>
      </c>
      <c r="D200" s="73" t="str">
        <f>VLOOKUP(C200,'2.RCF 2012 vs RCF 2a consul.'!$A$2:$C$264,2,FALSE)</f>
        <v>La predisposizione di un itinerario di un treno richiede:
a)	la regolare disposizione e assicurazione dei deviatoi e degli altri enti di sicurezza interessati in modo da assicurare l’inoltro del treno sul binario prestabilito;
b)	la libertà da veicoli dell’itinerario;
c)	l’impedimento o la sospensione delle manovre che potrebbero comunque interessare l’itinerario stesso.</v>
      </c>
      <c r="E200" s="73" t="str">
        <f>VLOOKUP(C200,'2.RCF 2012 vs RCF 2a consul.'!$A$2:$C$264,3,FALSE)</f>
        <v>=</v>
      </c>
      <c r="F200" s="67"/>
      <c r="G200" s="20" t="str">
        <f>VLOOKUP(I200,'2.RCF 2012 vs RCF 2a consul.'!$O$2:$P$283,2,FALSE)</f>
        <v xml:space="preserve">punto non modificato </v>
      </c>
      <c r="H200" s="23" t="s">
        <v>417</v>
      </c>
      <c r="I200" s="23" t="str">
        <f t="shared" si="3"/>
        <v>3.8.158.10</v>
      </c>
      <c r="J200" s="23" t="str">
        <f>VLOOKUP(I200,'2.RCF 2012 vs RCF 2a consul.'!$N$2:$N$283,1,FALSE)</f>
        <v>3.8.158.10</v>
      </c>
    </row>
    <row r="201" spans="1:10" s="23" customFormat="1" ht="159.5" x14ac:dyDescent="0.35">
      <c r="A201" s="68" t="str">
        <f>'1.RCF 2a consul. con rif.europ.'!A183</f>
        <v>3.8.16</v>
      </c>
      <c r="B201" s="66" t="str">
        <f>VLOOKUP(A201,'1.RCF 2a consul. con rif.europ.'!$A$3:$B$293,2,FALSE)</f>
        <v>All’interno di una località di servizio, i movimenti contemporanei di treni sono ammessi quando i treni percorrono itinerari i cui binari sono indipendenti ai sensi del punto 1.2.16.</v>
      </c>
      <c r="C201" s="72" t="str">
        <f>VLOOKUP(A201,'2.RCF 2012 vs RCF 2a consul.'!$E$2:$M$283,9,FALSE)</f>
        <v>8.11</v>
      </c>
      <c r="D201" s="73" t="str">
        <f>VLOOKUP(C201,'2.RCF 2012 vs RCF 2a consul.'!$A$2:$C$264,2,FALSE)</f>
        <v>All’interno di una località di servizio, i movimenti contemporanei di terni sono ammessi:
a)	quando i treni percorrono itinerari di per se stessi indipendenti per disposizione di impianto;
b)	quando i collegamenti di sicurezza garantiscono, con la concessione delle autorizzazioni al movimento, la completa indipendenza degli itinerari;</v>
      </c>
      <c r="E201" s="73" t="str">
        <f>VLOOKUP(C201,'2.RCF 2012 vs RCF 2a consul.'!$A$2:$C$264,3,FALSE)</f>
        <v>=</v>
      </c>
      <c r="F201" s="67"/>
      <c r="G201" s="20" t="str">
        <f>VLOOKUP(I201,'2.RCF 2012 vs RCF 2a consul.'!$O$2:$P$283,2,FALSE)</f>
        <v>Principio semplificato grazie all'introduzione della definizione di indipendenza nel nuovo punto 1.2.16 a cui la nuova formulazione del punto fa riferimento.</v>
      </c>
      <c r="H201" s="23" t="s">
        <v>419</v>
      </c>
      <c r="I201" s="23" t="str">
        <f t="shared" si="3"/>
        <v>3.8.168.11</v>
      </c>
      <c r="J201" s="23" t="str">
        <f>VLOOKUP(I201,'2.RCF 2012 vs RCF 2a consul.'!$N$2:$N$283,1,FALSE)</f>
        <v>3.8.168.11</v>
      </c>
    </row>
    <row r="202" spans="1:10" s="23" customFormat="1" ht="217.5" x14ac:dyDescent="0.35">
      <c r="A202" s="68" t="str">
        <f>'1.RCF 2a consul. con rif.europ.'!A184</f>
        <v>3.8.17</v>
      </c>
      <c r="B202" s="66" t="str">
        <f>VLOOKUP(A202,'1.RCF 2a consul. con rif.europ.'!$A$3:$B$293,2,FALSE)</f>
        <v>Possono essere ammessi movimenti contemporanei dei treni pur essendo convergente il proseguimento di uno dei due itinerari sull’altro itinerario o sul suo proseguimento, purché il punto di convergenza sia protetto dal sistema di segnalamento e di protezione e solo a seguito delle necessarie valutazioni di sicurezza tenuto conto delle caratteristiche della linea, dei treni ammessi a circolare su di essa, del sistema di protezione e della velocità con cui si impegnano gli itinerari interessati.</v>
      </c>
      <c r="C202" s="72" t="str">
        <f>VLOOKUP(A202,'2.RCF 2012 vs RCF 2a consul.'!$E$2:$M$283,9,FALSE)</f>
        <v>8.12</v>
      </c>
      <c r="D202" s="73" t="str">
        <f>VLOOKUP(C202,'2.RCF 2012 vs RCF 2a consul.'!$A$2:$C$264,2,FALSE)</f>
        <v>Possono essere ammessi movimenti contemporanei dei treni pur essendo convergente il proseguimento di uno dei due itinerari sull’altro itinerario o sul suo proseguimento, purché il punto di convergenza sia protetto dal sistema di segnalamento e di protezione e solo a seguito delle necessarie valutazioni di sicurezza tenuto conto delle caratteristiche della linea, dei treni ammessi a circolare su di essa, del sistema di protezione e della velocità con cui si impegnano gli itinerari interessati.</v>
      </c>
      <c r="E202" s="73" t="str">
        <f>VLOOKUP(C202,'2.RCF 2012 vs RCF 2a consul.'!$A$2:$C$264,3,FALSE)</f>
        <v>=</v>
      </c>
      <c r="F202" s="67"/>
      <c r="G202" s="20" t="str">
        <f>VLOOKUP(I202,'2.RCF 2012 vs RCF 2a consul.'!$O$2:$P$283,2,FALSE)</f>
        <v>punto non modificato</v>
      </c>
      <c r="H202" s="23" t="s">
        <v>421</v>
      </c>
      <c r="I202" s="23" t="str">
        <f t="shared" si="3"/>
        <v>3.8.178.12</v>
      </c>
      <c r="J202" s="23" t="str">
        <f>VLOOKUP(I202,'2.RCF 2012 vs RCF 2a consul.'!$N$2:$N$283,1,FALSE)</f>
        <v>3.8.178.12</v>
      </c>
    </row>
    <row r="203" spans="1:10" s="23" customFormat="1" ht="58" x14ac:dyDescent="0.35">
      <c r="A203" s="68" t="str">
        <f>'1.RCF 2a consul. con rif.europ.'!A185</f>
        <v>3.8.18</v>
      </c>
      <c r="B203" s="66" t="str">
        <f>VLOOKUP(A203,'1.RCF 2a consul. con rif.europ.'!$A$3:$B$293,2,FALSE)</f>
        <v>Un itinerario non deve poter essere modificato qualora non siano rispettate le condizioni di cui al punto 1.2.15 lettera b).</v>
      </c>
      <c r="C203" s="72" t="str">
        <f>VLOOKUP(A203,'2.RCF 2012 vs RCF 2a consul.'!$E$2:$M$283,9,FALSE)</f>
        <v>8.13</v>
      </c>
      <c r="D203" s="73" t="str">
        <f>VLOOKUP(C203,'2.RCF 2012 vs RCF 2a consul.'!$A$2:$C$264,2,FALSE)</f>
        <v>Un itinerario non deve poter essere modificato dopo che la relativa autorizzazione al movimento sia stata ricevuta dal treno.</v>
      </c>
      <c r="E203" s="73" t="str">
        <f>VLOOKUP(C203,'2.RCF 2012 vs RCF 2a consul.'!$A$2:$C$264,3,FALSE)</f>
        <v>=</v>
      </c>
      <c r="F203" s="67"/>
      <c r="G203" s="20" t="str">
        <f>VLOOKUP(I203,'2.RCF 2012 vs RCF 2a consul.'!$O$2:$P$283,2,FALSE)</f>
        <v>Aggiornata la numerazione dei riferimenti all'interno del testo.</v>
      </c>
      <c r="H203" s="23" t="s">
        <v>423</v>
      </c>
      <c r="I203" s="23" t="str">
        <f t="shared" si="3"/>
        <v>3.8.188.13</v>
      </c>
      <c r="J203" s="23" t="str">
        <f>VLOOKUP(I203,'2.RCF 2012 vs RCF 2a consul.'!$N$2:$N$283,1,FALSE)</f>
        <v>3.8.188.13</v>
      </c>
    </row>
    <row r="204" spans="1:10" s="23" customFormat="1" ht="217.5" x14ac:dyDescent="0.35">
      <c r="A204" s="68" t="str">
        <f>'1.RCF 2a consul. con rif.europ.'!A186</f>
        <v>3.8.19</v>
      </c>
      <c r="B204" s="66" t="str">
        <f>VLOOKUP(A204,'1.RCF 2a consul. con rif.europ.'!$A$3:$B$293,2,FALSE)</f>
        <v xml:space="preserve">Immediatamente dopo il termine di ogni autorizzazione al movimento deve essere assicurato un tratto di binario, denominato zona di uscita, mantenuto libero e con gli enti eventualmente presenti disposti come se dovessero essere percorsi dal treno stesso. Al fine di garantire l'arresto entro il punto protetto, la velocità di un treno nell'approcciarsi al termine dell'autorizzazione al movimento deve essere determinata tenendo conto, oltre che delle caratteristiche della linea, del treno e del sistema di protezione, anche dell’estensione della zona d'uscita. 
</v>
      </c>
      <c r="C204" s="69" t="str">
        <f>VLOOKUP(A204,'2.RCF 2012 vs RCF 2a consul.'!$E$2:$M$283,9,FALSE)</f>
        <v>4.19</v>
      </c>
      <c r="D204" s="70" t="str">
        <f>VLOOKUP(C204,'2.RCF 2012 vs RCF 2a consul.'!$A$2:$C$264,2,FALSE)</f>
        <v>Immediatamente dopo il termine di ogni autorizzazione al movimento deve essere assicurato un tratto di binario, denominato zona di uscita, mantenuto libero e con gli enti eventualmente presenti disposti come se dovessero essere percorsi dal treno stesso, di lunghezza comunque mai inferiore a 50 metri nelle località di servizio e 20 metri in linea, stabilita tenendo conto delle caratteristiche della linea, dei treni ammessi a circolare sulla linea medesima e del sistema di protezione.</v>
      </c>
      <c r="E204" s="70" t="str">
        <f>VLOOKUP(C204,'2.RCF 2012 vs RCF 2a consul.'!$A$2:$C$264,3,FALSE)</f>
        <v>=</v>
      </c>
      <c r="F204" s="20" t="s">
        <v>427</v>
      </c>
      <c r="G204" s="20" t="str">
        <f>VLOOKUP(I204,'2.RCF 2012 vs RCF 2a consul.'!$O$2:$P$283,2,FALSE)</f>
        <v>Il punto è stato riformulato separando la definizione dal principio.
 Eliminati i riferimenti numerici alla lunghezza della zona d'uscita. 
Esplicitate le condizioni di cui tenere conto per la determinazione della velocità massima del treno nell'approcciarsi al termine dell'autorizzazione al movimento, compresa la lunghezza della zona d'uscita.</v>
      </c>
      <c r="H204" s="23" t="s">
        <v>425</v>
      </c>
      <c r="I204" s="23" t="str">
        <f t="shared" si="3"/>
        <v>3.8.194.19</v>
      </c>
      <c r="J204" s="23" t="str">
        <f>VLOOKUP(I204,'2.RCF 2012 vs RCF 2a consul.'!$N$2:$N$283,1,FALSE)</f>
        <v>3.8.194.19</v>
      </c>
    </row>
    <row r="205" spans="1:10" s="23" customFormat="1" ht="246.5" x14ac:dyDescent="0.35">
      <c r="A205" s="68" t="str">
        <f>'1.RCF 2a consul. con rif.europ.'!A187</f>
        <v>3.8.20</v>
      </c>
      <c r="B205" s="66" t="str">
        <f>VLOOKUP(A205,'1.RCF 2a consul. con rif.europ.'!$A$3:$B$293,2,FALSE)</f>
        <v xml:space="preserve">Gli enti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3.8.17 e del successivo punto 3.9.22 e la disposizione dei deviatoi, nelle linee a semplice binario, per l'ingresso del treno incrociante. </v>
      </c>
      <c r="C205" s="69" t="str">
        <f>VLOOKUP(A205,'2.RCF 2012 vs RCF 2a consul.'!$E$2:$M$283,9,FALSE)</f>
        <v>8.14</v>
      </c>
      <c r="D205" s="70" t="str">
        <f>VLOOKUP(C205,'2.RCF 2012 vs RCF 2a consul.'!$A$2:$C$264,2,FALSE)</f>
        <v xml:space="preserve">I deviatoi e le scarpe fermacarri,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del punto 8.12 e la disposizione dei deviatoi, nelle linee a semplice binario, per l’ingresso del treno incrociante. </v>
      </c>
      <c r="E205" s="70" t="str">
        <f>VLOOKUP(C205,'2.RCF 2012 vs RCF 2a consul.'!$A$2:$C$264,3,FALSE)</f>
        <v>I deviatoi e le scarpe fermacarri, non compresi nell'itinerario, ma situati su binari laterali a quello percorso dal treno, che permettono di ottenere l'indipendenza dell'itinerario medesimo e della zona di uscita rispetto ad altri movimenti di treni, di manovre o di fughe accidentali di veicoli, devono essere disposti in modo da realizzare tale indipendenza purché siano possibili i movimenti contemporanei consentiti ai sensi dei punti 8.12 e 19.21 e la disposizione dei deviatoi, nelle linee a semplice binario, per l'ingresso del treno incrociante.</v>
      </c>
      <c r="F205" s="67"/>
      <c r="G205" s="20" t="str">
        <f>VLOOKUP(I205,'2.RCF 2012 vs RCF 2a consul.'!$O$2:$P$283,2,FALSE)</f>
        <v>Sostituiti deviatoi e scarpe fermacarri con enti e aggiornata la numerazione dei riferimenti all'interno del testo.</v>
      </c>
      <c r="H205" s="23" t="s">
        <v>428</v>
      </c>
      <c r="I205" s="23" t="str">
        <f t="shared" si="3"/>
        <v>3.8.208.14</v>
      </c>
      <c r="J205" s="23" t="str">
        <f>VLOOKUP(I205,'2.RCF 2012 vs RCF 2a consul.'!$N$2:$N$283,1,FALSE)</f>
        <v>3.8.208.14</v>
      </c>
    </row>
    <row r="206" spans="1:10" s="23" customFormat="1" ht="72.5" x14ac:dyDescent="0.35">
      <c r="A206" s="68" t="str">
        <f>'1.RCF 2a consul. con rif.europ.'!A188</f>
        <v>3.8.21</v>
      </c>
      <c r="B206" s="66" t="str">
        <f>VLOOKUP(A206,'1.RCF 2a consul. con rif.europ.'!$A$3:$B$293,2,FALSE)</f>
        <v>I binari dai quali sia programmata la partenza di un treno con la cabina di guida di testa oltre il segnale di partenza devono essere appositamente attrezzati a tal fine.</v>
      </c>
      <c r="C206" s="72" t="str">
        <f>VLOOKUP(A206,'2.RCF 2012 vs RCF 2a consul.'!$E$2:$M$283,9,FALSE)</f>
        <v>8.15</v>
      </c>
      <c r="D206" s="73" t="str">
        <f>VLOOKUP(C206,'2.RCF 2012 vs RCF 2a consul.'!$A$2:$C$264,2,FALSE)</f>
        <v>I binari dai quali sia programmata la partenza di un treno con la cabina di guida di testa oltre il segnale di partenza devono essere appositamente attrezzati a tal fine.</v>
      </c>
      <c r="E206" s="73" t="str">
        <f>VLOOKUP(C206,'2.RCF 2012 vs RCF 2a consul.'!$A$2:$C$264,3,FALSE)</f>
        <v>=</v>
      </c>
      <c r="F206" s="67"/>
      <c r="G206" s="20" t="str">
        <f>VLOOKUP(I206,'2.RCF 2012 vs RCF 2a consul.'!$O$2:$P$283,2,FALSE)</f>
        <v>punto non modificato</v>
      </c>
      <c r="H206" s="23" t="s">
        <v>430</v>
      </c>
      <c r="I206" s="23" t="str">
        <f t="shared" si="3"/>
        <v>3.8.218.15</v>
      </c>
      <c r="J206" s="23" t="str">
        <f>VLOOKUP(I206,'2.RCF 2012 vs RCF 2a consul.'!$N$2:$N$283,1,FALSE)</f>
        <v>3.8.218.15</v>
      </c>
    </row>
    <row r="207" spans="1:10" s="23" customFormat="1" ht="101.5" x14ac:dyDescent="0.35">
      <c r="A207" s="68" t="str">
        <f>'1.RCF 2a consul. con rif.europ.'!A189</f>
        <v>3.8.22</v>
      </c>
      <c r="B207" s="66" t="str">
        <f>VLOOKUP(A207,'1.RCF 2a consul. con rif.europ.'!$A$3:$B$293,2,FALSE)</f>
        <v>Ciascun binario di linea atto alla circolazione dei treni è suddiviso in tratti denominati “sezioni di blocco”. La prima sezione di blocco a valle di una località di servizio può includere l’ultimo itinerario della località stessa.</v>
      </c>
      <c r="C207" s="72" t="str">
        <f>VLOOKUP(A207,'2.RCF 2012 vs RCF 2a consul.'!$E$2:$M$283,9,FALSE)</f>
        <v>8.16</v>
      </c>
      <c r="D207" s="73" t="str">
        <f>VLOOKUP(C207,'2.RCF 2012 vs RCF 2a consul.'!$A$2:$C$264,2,FALSE)</f>
        <v>Ciascun binario di linea atto alla circolazione dei treni è suddiviso in tratti denominati “sezioni di blocco”. La prima sezione di blocco a valle di una località di servizio può includere l’ultimo itinerario della località stessa.</v>
      </c>
      <c r="E207" s="73" t="str">
        <f>VLOOKUP(C207,'2.RCF 2012 vs RCF 2a consul.'!$A$2:$C$264,3,FALSE)</f>
        <v>=</v>
      </c>
      <c r="F207" s="67"/>
      <c r="G207" s="20" t="str">
        <f>VLOOKUP(I207,'2.RCF 2012 vs RCF 2a consul.'!$O$2:$P$283,2,FALSE)</f>
        <v>punto non modificato</v>
      </c>
      <c r="H207" s="23" t="s">
        <v>432</v>
      </c>
      <c r="I207" s="23" t="str">
        <f t="shared" si="3"/>
        <v>3.8.228.16</v>
      </c>
      <c r="J207" s="23" t="str">
        <f>VLOOKUP(I207,'2.RCF 2012 vs RCF 2a consul.'!$N$2:$N$283,1,FALSE)</f>
        <v>3.8.228.16</v>
      </c>
    </row>
    <row r="208" spans="1:10" s="23" customFormat="1" ht="101.5" x14ac:dyDescent="0.35">
      <c r="A208" s="68" t="str">
        <f>'1.RCF 2a consul. con rif.europ.'!A190</f>
        <v>3.8.23</v>
      </c>
      <c r="B208" s="66" t="str">
        <f>VLOOKUP(A208,'1.RCF 2a consul. con rif.europ.'!$A$3:$B$293,2,FALSE)</f>
        <v>L’accesso ad una sezione di blocco deve poter essere consentito ad un solo treno alla volta e deve essere protetto dall’eventuale accesso di altri veicoli, attraverso i dispositivi tecnologici che assicurano il distanziamento dei treni.</v>
      </c>
      <c r="C208" s="72" t="str">
        <f>VLOOKUP(A208,'2.RCF 2012 vs RCF 2a consul.'!$E$2:$M$283,9,FALSE)</f>
        <v>8.17</v>
      </c>
      <c r="D208" s="73" t="str">
        <f>VLOOKUP(C208,'2.RCF 2012 vs RCF 2a consul.'!$A$2:$C$264,2,FALSE)</f>
        <v>L’accesso ad una sezione di blocco deve poter essere consentito ad un solo treno alla volta e deve essere protetto dall’eventuale accesso di altri veicoli, attraverso i dispositivi tecnologici che assicurano il distanziamento dei treni.</v>
      </c>
      <c r="E208" s="73" t="str">
        <f>VLOOKUP(C208,'2.RCF 2012 vs RCF 2a consul.'!$A$2:$C$264,3,FALSE)</f>
        <v>=</v>
      </c>
      <c r="F208" s="67"/>
      <c r="G208" s="20" t="str">
        <f>VLOOKUP(I208,'2.RCF 2012 vs RCF 2a consul.'!$O$2:$P$283,2,FALSE)</f>
        <v>punto non modificato</v>
      </c>
      <c r="H208" s="23" t="s">
        <v>434</v>
      </c>
      <c r="I208" s="23" t="str">
        <f t="shared" si="3"/>
        <v>3.8.238.17</v>
      </c>
      <c r="J208" s="23" t="str">
        <f>VLOOKUP(I208,'2.RCF 2012 vs RCF 2a consul.'!$N$2:$N$283,1,FALSE)</f>
        <v>3.8.238.17</v>
      </c>
    </row>
    <row r="209" spans="1:10" s="23" customFormat="1" ht="72.5" x14ac:dyDescent="0.35">
      <c r="A209" s="68" t="str">
        <f>'1.RCF 2a consul. con rif.europ.'!A191</f>
        <v>3.8.24</v>
      </c>
      <c r="B209" s="66" t="str">
        <f>VLOOKUP(A209,'1.RCF 2a consul. con rif.europ.'!$A$3:$B$293,2,FALSE)</f>
        <v>Un’autorizzazione al movimento deve includere almeno un’intera sezione di blocco o un intero itinerario e non può includere parti di essi.</v>
      </c>
      <c r="C209" s="72" t="str">
        <f>VLOOKUP(A209,'2.RCF 2012 vs RCF 2a consul.'!$E$2:$M$283,9,FALSE)</f>
        <v>8.18</v>
      </c>
      <c r="D209" s="73" t="str">
        <f>VLOOKUP(C209,'2.RCF 2012 vs RCF 2a consul.'!$A$2:$C$264,2,FALSE)</f>
        <v>Un’autorizzazione al movimento deve includere almeno un’intera sezione di blocco o un intero itinerario e non può includere parti di essi.</v>
      </c>
      <c r="E209" s="73" t="str">
        <f>VLOOKUP(C209,'2.RCF 2012 vs RCF 2a consul.'!$A$2:$C$264,3,FALSE)</f>
        <v>=</v>
      </c>
      <c r="F209" s="67"/>
      <c r="G209" s="20" t="str">
        <f>VLOOKUP(I209,'2.RCF 2012 vs RCF 2a consul.'!$O$2:$P$283,2,FALSE)</f>
        <v>punto non modificato</v>
      </c>
      <c r="H209" s="23" t="s">
        <v>436</v>
      </c>
      <c r="I209" s="23" t="str">
        <f t="shared" si="3"/>
        <v>3.8.248.18</v>
      </c>
      <c r="J209" s="23" t="str">
        <f>VLOOKUP(I209,'2.RCF 2012 vs RCF 2a consul.'!$N$2:$N$283,1,FALSE)</f>
        <v>3.8.248.18</v>
      </c>
    </row>
    <row r="210" spans="1:10" s="23" customFormat="1" ht="116" x14ac:dyDescent="0.35">
      <c r="A210" s="68" t="str">
        <f>'1.RCF 2a consul. con rif.europ.'!A192</f>
        <v>3.8.25</v>
      </c>
      <c r="B210" s="66" t="str">
        <f>VLOOKUP(A210,'1.RCF 2a consul. con rif.europ.'!$A$3:$B$293,2,FALSE)</f>
        <v>Sulle linee provviste di PdE, tra due PdE attigui non può circolare più di un treno alla volta, anche in presenza di più sezioni di blocco, pertanto su tali linee ogni autorizzazione al movimento deve terminare in corrispondenza di un PdE.</v>
      </c>
      <c r="C210" s="72" t="str">
        <f>VLOOKUP(A210,'2.RCF 2012 vs RCF 2a consul.'!$E$2:$M$283,9,FALSE)</f>
        <v>8.19</v>
      </c>
      <c r="D210" s="73" t="str">
        <f>VLOOKUP(C210,'2.RCF 2012 vs RCF 2a consul.'!$A$2:$C$264,2,FALSE)</f>
        <v>Sulle linee provviste di PdE, tra due PdE attigui non può circolare più di un treno alla volta, anche in presenza di più sezioni di blocco, pertanto su tali linee ogni autorizzazione al movimento deve terminare in corrispondenza di un PdE.</v>
      </c>
      <c r="E210" s="73" t="str">
        <f>VLOOKUP(C210,'2.RCF 2012 vs RCF 2a consul.'!$A$2:$C$264,3,FALSE)</f>
        <v>=</v>
      </c>
      <c r="F210" s="67"/>
      <c r="G210" s="20" t="str">
        <f>VLOOKUP(I210,'2.RCF 2012 vs RCF 2a consul.'!$O$2:$P$283,2,FALSE)</f>
        <v>punto non modificato</v>
      </c>
      <c r="H210" s="23" t="s">
        <v>438</v>
      </c>
      <c r="I210" s="23" t="str">
        <f t="shared" si="3"/>
        <v>3.8.258.19</v>
      </c>
      <c r="J210" s="23" t="str">
        <f>VLOOKUP(I210,'2.RCF 2012 vs RCF 2a consul.'!$N$2:$N$283,1,FALSE)</f>
        <v>3.8.258.19</v>
      </c>
    </row>
    <row r="211" spans="1:10" s="23" customFormat="1" ht="159.5" x14ac:dyDescent="0.35">
      <c r="A211" s="68" t="str">
        <f>'1.RCF 2a consul. con rif.europ.'!A193</f>
        <v>3.8.26</v>
      </c>
      <c r="B211" s="66" t="str">
        <f>VLOOKUP(A211,'1.RCF 2a consul. con rif.europ.'!$A$3:$B$293,2,FALSE)</f>
        <v xml:space="preserve">Prima della partenza dalla località di origine del treno devono essere inseriti nel sotto sistema di bordo del sistema di protezione i dati corrispondenti alle caratteristiche tecniche del treno rilevanti per la sicurezza della circolazione. Tali dati devono essere inseriti a convoglio fermo e devono essere modificati, sempre a treno fermo, ogniqualvolta subiscano variazioni. </v>
      </c>
      <c r="C211" s="69" t="str">
        <f>VLOOKUP(A211,'2.RCF 2012 vs RCF 2a consul.'!$E$2:$M$283,9,FALSE)</f>
        <v>9.2</v>
      </c>
      <c r="D211" s="70" t="str">
        <f>VLOOKUP(C211,'2.RCF 2012 vs RCF 2a consul.'!$A$2:$C$264,2,FALSE)</f>
        <v xml:space="preserve">Prima della partenza dalla località di origine del treno devono essere inseriti  nel SSB del sistema di protezione i dati corrispondenti alle caratteristiche tecniche del treno determinanti per la sicurezza della circolazione. Tali dati devono essere inseriti a convoglio fermo e devono essere modificati, sempre a treno fermo, ogniqualvolta subiscano variazioni. </v>
      </c>
      <c r="E211" s="70" t="str">
        <f>VLOOKUP(C211,'2.RCF 2012 vs RCF 2a consul.'!$A$2:$C$264,3,FALSE)</f>
        <v>=</v>
      </c>
      <c r="F211" s="20" t="s">
        <v>442</v>
      </c>
      <c r="G211" s="20" t="str">
        <f>VLOOKUP(I211,'2.RCF 2012 vs RCF 2a consul.'!$O$2:$P$283,2,FALSE)</f>
        <v>punto modificato esplicitando l'acronimo SSB</v>
      </c>
      <c r="H211" s="23" t="s">
        <v>440</v>
      </c>
      <c r="I211" s="23" t="str">
        <f t="shared" si="3"/>
        <v>3.8.269.2</v>
      </c>
      <c r="J211" s="23" t="str">
        <f>VLOOKUP(I211,'2.RCF 2012 vs RCF 2a consul.'!$N$2:$N$283,1,FALSE)</f>
        <v>3.8.269.2</v>
      </c>
    </row>
    <row r="212" spans="1:10" s="23" customFormat="1" ht="203" x14ac:dyDescent="0.35">
      <c r="A212" s="68" t="str">
        <f>'1.RCF 2a consul. con rif.europ.'!A194</f>
        <v>3.8.27</v>
      </c>
      <c r="B212" s="66" t="str">
        <f>VLOOKUP(A212,'1.RCF 2a consul. con rif.europ.'!$A$3:$B$293,2,FALSE)</f>
        <v>L’agente di condotta prima della partenza del treno deve acquisire evidenza che siano state consegnate, a lui e agli agenti di condotta di eventuali altre unità di trazione non comandate dalla cabina di guida utilizzata per la condotta del treno, oltre a quanto previsto al punto 3.8.7, le prescrizioni di movimento e tecniche previste; egli deve inoltre provvedere al controllo delle autorizzazioni relative al personale che ha richiesto l’accesso alla cabina di guida.</v>
      </c>
      <c r="C212" s="72" t="str">
        <f>VLOOKUP(A212,'2.RCF 2012 vs RCF 2a consul.'!$E$2:$M$283,9,FALSE)</f>
        <v>9.3</v>
      </c>
      <c r="D212" s="73" t="str">
        <f>VLOOKUP(C212,'2.RCF 2012 vs RCF 2a consul.'!$A$2:$C$264,2,FALSE)</f>
        <v>L’agente di condotta prima della partenza del treno deve acquisire evidenza che siano state consegnate, a lui e agli agenti di condotta di eventuali altre unità di trazione non comandate dalla cabina di guida utilizzata per la condotta del treno, il supporto di cui al punto 4.16, quando previsto, e le prescrizioni di movimento e tecniche necessarie; egli deve inoltre provvedere al controllo delle autorizzazioni relative al personale che ha richiesto l’accesso alla cabina di guida.</v>
      </c>
      <c r="E212" s="73" t="str">
        <f>VLOOKUP(C212,'2.RCF 2012 vs RCF 2a consul.'!$A$2:$C$264,3,FALSE)</f>
        <v>=</v>
      </c>
      <c r="F212" s="67"/>
      <c r="G212" s="20" t="str">
        <f>VLOOKUP(I212,'2.RCF 2012 vs RCF 2a consul.'!$O$2:$P$283,2,FALSE)</f>
        <v>Aggiornata la numerazione dei riferimenti all'interno del testo.</v>
      </c>
      <c r="H212" s="23" t="s">
        <v>443</v>
      </c>
      <c r="I212" s="23" t="str">
        <f t="shared" si="3"/>
        <v>3.8.279.3</v>
      </c>
      <c r="J212" s="23" t="str">
        <f>VLOOKUP(I212,'2.RCF 2012 vs RCF 2a consul.'!$N$2:$N$283,1,FALSE)</f>
        <v>3.8.279.3</v>
      </c>
    </row>
    <row r="213" spans="1:10" s="23" customFormat="1" ht="130.5" x14ac:dyDescent="0.35">
      <c r="A213" s="77" t="str">
        <f>'1.RCF 2a consul. con rif.europ.'!A195</f>
        <v>3.8.28</v>
      </c>
      <c r="B213" s="66" t="str">
        <f>VLOOKUP(A213,'1.RCF 2a consul. con rif.europ.'!$A$3:$B$293,2,FALSE)</f>
        <v>L'agente di condotta può partire solo dopo aver ricevuto conferma dell'ultimazione delle operazioni propedeutiche alla partenza, incluso, per i treni viaggiatori, I'incarrozzamento e la verifica che le porte siano chiuse e bloccate e solo dopo aver verificato che il sistema di segnalamento abbia concesso l'autorizzazione al movimento.</v>
      </c>
      <c r="C213" s="72" t="str">
        <f>VLOOKUP(A213,'2.RCF 2012 vs RCF 2a consul.'!$E$2:$M$283,9,FALSE)</f>
        <v>9.4</v>
      </c>
      <c r="D213" s="73" t="str">
        <f>VLOOKUP(C213,'2.RCF 2012 vs RCF 2a consul.'!$A$2:$C$264,2,FALSE)</f>
        <v xml:space="preserve">L’agente di condotta può partire solo dopo aver ricevuto conferma dell’ultimazione delle operazioni propedeutiche alla partenza, incluso, per i treni viaggiatori, l’incarrozzamento, e aver verificato che il sistema di segnalamento abbia concesso l’autorizzazione al movimento. </v>
      </c>
      <c r="E213" s="73" t="str">
        <f>VLOOKUP(C213,'2.RCF 2012 vs RCF 2a consul.'!$A$2:$C$264,3,FALSE)</f>
        <v>L'agente di condotta può partire solo dopo aver ricevuto conferma dell'ultimazione delle operazioni propedeutiche alla partenza, incluso, per i treni viaggiatori, I'incarrozzamento e la verifica, tramite il sistema di cui al punto 3.2, che le porte siano chiuse e bloccate e aver verificato che il sistema di segnalamento abbia concesso l'autorizzazione al movimento.</v>
      </c>
      <c r="F213" s="20" t="s">
        <v>447</v>
      </c>
      <c r="G213" s="20" t="str">
        <f>VLOOKUP(I213,'2.RCF 2012 vs RCF 2a consul.'!$O$2:$P$283,2,FALSE)</f>
        <v>eliminato l'inciso "tramite il sistema di cui al punto 3.2" del RCF 1° consultazione, riferito al sistema di comando e controllo delle porte, per uniformarlo al punto 3.3.5 dove non si parla di sistema ma di funzioni svolte.</v>
      </c>
      <c r="H213" s="23" t="s">
        <v>445</v>
      </c>
      <c r="I213" s="23" t="str">
        <f t="shared" si="3"/>
        <v>3.8.289.4</v>
      </c>
      <c r="J213" s="23" t="str">
        <f>VLOOKUP(I213,'2.RCF 2012 vs RCF 2a consul.'!$N$2:$N$283,1,FALSE)</f>
        <v>3.8.289.4</v>
      </c>
    </row>
    <row r="214" spans="1:10" s="23" customFormat="1" ht="43.5" x14ac:dyDescent="0.35">
      <c r="A214" s="68" t="str">
        <f>'1.RCF 2a consul. con rif.europ.'!A196</f>
        <v>3.8.29</v>
      </c>
      <c r="B214" s="66" t="str">
        <f>VLOOKUP(A214,'1.RCF 2a consul. con rif.europ.'!$A$3:$B$293,2,FALSE)</f>
        <v>L’agente di condotta di un treno in partenza deve assicurarsi del regolare inoltro del treno.</v>
      </c>
      <c r="C214" s="72" t="str">
        <f>VLOOKUP(A214,'2.RCF 2012 vs RCF 2a consul.'!$E$2:$M$283,9,FALSE)</f>
        <v>9.6</v>
      </c>
      <c r="D214" s="73" t="str">
        <f>VLOOKUP(C214,'2.RCF 2012 vs RCF 2a consul.'!$A$2:$C$264,2,FALSE)</f>
        <v>L’agente di condotta di un treno in partenza deve assicurarsi del regolare inoltro del treno.</v>
      </c>
      <c r="E214" s="73" t="str">
        <f>VLOOKUP(C214,'2.RCF 2012 vs RCF 2a consul.'!$A$2:$C$264,3,FALSE)</f>
        <v>=</v>
      </c>
      <c r="F214" s="67"/>
      <c r="G214" s="20" t="str">
        <f>VLOOKUP(I214,'2.RCF 2012 vs RCF 2a consul.'!$O$2:$P$283,2,FALSE)</f>
        <v>punto non modificato</v>
      </c>
      <c r="H214" s="23" t="s">
        <v>448</v>
      </c>
      <c r="I214" s="23" t="str">
        <f t="shared" si="3"/>
        <v>3.8.299.6</v>
      </c>
      <c r="J214" s="23" t="str">
        <f>VLOOKUP(I214,'2.RCF 2012 vs RCF 2a consul.'!$N$2:$N$283,1,FALSE)</f>
        <v>3.8.299.6</v>
      </c>
    </row>
    <row r="215" spans="1:10" s="23" customFormat="1" ht="130.5" x14ac:dyDescent="0.35">
      <c r="A215" s="76" t="str">
        <f>'1.RCF 2a consul. con rif.europ.'!A197</f>
        <v>3.8.30</v>
      </c>
      <c r="B215" s="66" t="str">
        <f>VLOOKUP(A215,'1.RCF 2a consul. con rif.europ.'!$A$3:$B$293,2,FALSE)</f>
        <v xml:space="preserve">Durante il percorso l’agente di condotta deve conoscere in ogni momento la posizione del treno e la linea da percorrere e rispettare la velocità massima ammessa per il suo treno in ogni punto della linea da percorrere, le indicazioni del sistema di segnalamento e le eventuali prescrizioni ricevute. </v>
      </c>
      <c r="C215" s="72" t="str">
        <f>VLOOKUP(A215,'2.RCF 2012 vs RCF 2a consul.'!$E$2:$M$283,9,FALSE)</f>
        <v>9.7</v>
      </c>
      <c r="D215" s="73" t="str">
        <f>VLOOKUP(C215,'2.RCF 2012 vs RCF 2a consul.'!$A$2:$C$264,2,FALSE)</f>
        <v xml:space="preserve">Durante il percorso l’agente di condotta deve conoscere in ogni momento la posizione del treno e la linea da percorrere e rispettare la velocità massima ammessa per il suo treno in ogni punto della linea da percorrere, le indicazioni del sistema di segnalamento e le eventuali prescrizioni ricevute. </v>
      </c>
      <c r="E215" s="73" t="str">
        <f>VLOOKUP(C215,'2.RCF 2012 vs RCF 2a consul.'!$A$2:$C$264,3,FALSE)</f>
        <v>=</v>
      </c>
      <c r="F215" s="67"/>
      <c r="G215" s="20" t="str">
        <f>VLOOKUP(I215,'2.RCF 2012 vs RCF 2a consul.'!$O$2:$P$283,2,FALSE)</f>
        <v>punto non modificato</v>
      </c>
      <c r="H215" s="23" t="s">
        <v>450</v>
      </c>
      <c r="I215" s="23" t="str">
        <f t="shared" si="3"/>
        <v>3.8.309.7</v>
      </c>
      <c r="J215" s="23" t="str">
        <f>VLOOKUP(I215,'2.RCF 2012 vs RCF 2a consul.'!$N$2:$N$283,1,FALSE)</f>
        <v>3.8.309.7</v>
      </c>
    </row>
    <row r="216" spans="1:10" s="23" customFormat="1" ht="87" x14ac:dyDescent="0.35">
      <c r="A216" s="68" t="str">
        <f>'1.RCF 2a consul. con rif.europ.'!A198</f>
        <v>3.8.31</v>
      </c>
      <c r="B216" s="66" t="str">
        <f>VLOOKUP(A216,'1.RCF 2a consul. con rif.europ.'!$A$3:$B$293,2,FALSE)</f>
        <v>Nelle località di servizio l’agente di condotta deve arrestare il treno avente fermata nel punto più adatto al suo servizio, nell’ambito dell'autorizzazione al movimento ricevuta.</v>
      </c>
      <c r="C216" s="72" t="str">
        <f>VLOOKUP(A216,'2.RCF 2012 vs RCF 2a consul.'!$E$2:$M$283,9,FALSE)</f>
        <v>9.8</v>
      </c>
      <c r="D216" s="73" t="str">
        <f>VLOOKUP(C216,'2.RCF 2012 vs RCF 2a consul.'!$A$2:$C$264,2,FALSE)</f>
        <v>Nelle località di servizio l’agente di condotta deve arrestare il treno avente fermata nel punto più adatto al suo servizio, nell’ambito dell'autorizzazione al movimento ricevuta.</v>
      </c>
      <c r="E216" s="73" t="str">
        <f>VLOOKUP(C216,'2.RCF 2012 vs RCF 2a consul.'!$A$2:$C$264,3,FALSE)</f>
        <v>=</v>
      </c>
      <c r="F216" s="67"/>
      <c r="G216" s="20" t="str">
        <f>VLOOKUP(I216,'2.RCF 2012 vs RCF 2a consul.'!$O$2:$P$283,2,FALSE)</f>
        <v>punto non modificato</v>
      </c>
      <c r="H216" s="23" t="s">
        <v>452</v>
      </c>
      <c r="I216" s="23" t="str">
        <f t="shared" si="3"/>
        <v>3.8.319.8</v>
      </c>
      <c r="J216" s="23" t="str">
        <f>VLOOKUP(I216,'2.RCF 2012 vs RCF 2a consul.'!$N$2:$N$283,1,FALSE)</f>
        <v>3.8.319.8</v>
      </c>
    </row>
    <row r="217" spans="1:10" s="23" customFormat="1" ht="29" x14ac:dyDescent="0.35">
      <c r="A217" s="65" t="str">
        <f>'1.RCF 2a consul. con rif.europ.'!A199</f>
        <v>3.9</v>
      </c>
      <c r="B217" s="66" t="str">
        <f>VLOOKUP(A217,'1.RCF 2a consul. con rif.europ.'!$A$3:$B$293,2,FALSE)</f>
        <v>PRINCIPI DI SICUREZZA SPECIFICI DELLA CIRCOLAZIONE DELLE MANOVRE.</v>
      </c>
      <c r="C217" s="19"/>
      <c r="D217" s="20"/>
      <c r="E217" s="20"/>
      <c r="F217" s="67"/>
      <c r="G217" s="20"/>
      <c r="H217" s="23" t="s">
        <v>454</v>
      </c>
      <c r="I217" s="23" t="str">
        <f t="shared" si="3"/>
        <v>3.9</v>
      </c>
      <c r="J217" s="23" t="e">
        <f>VLOOKUP(I217,'2.RCF 2012 vs RCF 2a consul.'!$N$2:$N$283,1,FALSE)</f>
        <v>#N/A</v>
      </c>
    </row>
    <row r="218" spans="1:10" s="23" customFormat="1" ht="377" x14ac:dyDescent="0.35">
      <c r="A218" s="68" t="str">
        <f>'1.RCF 2a consul. con rif.europ.'!A200</f>
        <v>3.9.1</v>
      </c>
      <c r="B218" s="66" t="str">
        <f>VLOOKUP(A218,'1.RCF 2a consul. con rif.europ.'!$A$3:$B$293,2,FALSE)</f>
        <v>In base alla modalità di effettuazione del movimento, le manovre possono essere:
a) trainate, quando la cabina di guida da cui viene eseguito il movimento si trova in testa alla colonna, nel senso del movimento stesso;
b) spinte, quando la cabina di guida da cui viene eseguito il movimento non si trova in testa alla colonna, nel senso del movimento stesso;
c) a spinta, quando il movimento viene eseguito lanciando opportunamente uno o più veicoli sganciati dal resto della colonna, in modo da imprimere loro una spinta sufficiente a farli proseguire da soli fino al punto voluto;
d) a gravità, quelle che si eseguono, in impianti specificamente attrezzati e non atti alla circolazione dei treni, spingendo i veicoli, sganciati fra loro o riuniti a gruppi su un punto particolare, dal quale proseguono per gravità sui binari di destinazione.</v>
      </c>
      <c r="C218" s="72" t="str">
        <f>VLOOKUP(A218,'2.RCF 2012 vs RCF 2a consul.'!$E$2:$M$283,9,FALSE)</f>
        <v>19.1</v>
      </c>
      <c r="D218" s="73" t="str">
        <f>VLOOKUP(C218,'2.RCF 2012 vs RCF 2a consul.'!$A$2:$C$264,2,FALSE)</f>
        <v>In base alla modalità di effettuazione i movimenti di  manovra possono essere:
a)	trainati, quando la cabina di guida da cui viene eseguito il movimento si trova in testa alla colonna, nel senso del movimento stesso;
b)	spinti, quando la cabina di guida da cui viene eseguito il movimento  non si trova in testa alla colonna, nel senso del movimento stesso;
c)	a spinta, quando il movimento viene eseguito lanciando opportunamente uno o più veicoli sganciati dal resto della colonna, in modo da imprimere loro una spinta sufficiente a farli proseguire da soli fino al punto voluto;
d)	a gravità, quelli che si eseguono, in impianti specificamente attrezzati e non atti alla circolazione dei treni, spingendo i veicoli, sganciati fra loro o riuniti a gruppi su un punto particolare dal quale, proseguono per gravità sui binari di destinazione.</v>
      </c>
      <c r="E218" s="73" t="str">
        <f>VLOOKUP(C218,'2.RCF 2012 vs RCF 2a consul.'!$A$2:$C$264,3,FALSE)</f>
        <v>=</v>
      </c>
      <c r="F218" s="67"/>
      <c r="G218" s="20" t="str">
        <f>VLOOKUP(I218,'2.RCF 2012 vs RCF 2a consul.'!$O$2:$P$283,2,FALSE)</f>
        <v>riformulata la prima frase senza cambiare il senso del principio</v>
      </c>
      <c r="H218" s="23" t="s">
        <v>456</v>
      </c>
      <c r="I218" s="23" t="str">
        <f t="shared" si="3"/>
        <v>3.9.119.1</v>
      </c>
      <c r="J218" s="23" t="str">
        <f>VLOOKUP(I218,'2.RCF 2012 vs RCF 2a consul.'!$N$2:$N$283,1,FALSE)</f>
        <v>3.9.119.1</v>
      </c>
    </row>
    <row r="219" spans="1:10" s="23" customFormat="1" ht="275.5" x14ac:dyDescent="0.35">
      <c r="A219" s="68" t="str">
        <f>'1.RCF 2a consul. con rif.europ.'!A201</f>
        <v>3.9.2</v>
      </c>
      <c r="B219" s="66" t="str">
        <f>VLOOKUP(A219,'1.RCF 2a consul. con rif.europ.'!$A$3:$B$293,2,FALSE)</f>
        <v xml:space="preserve">In ogni movimento di manovra devono essere garantite e univocamente attribuite le seguenti funzioni di sicurezza:
a) regolare la circolazione disponendo l'effettuazione di un movimento di manovra dopo aver garantito la sicurezza dell'esercizio ferroviario anche rispetto agli altri movimenti di treni e manovre;
b) autorizzare l'effettuazione di un il movimento di manovra dopo averne predisposto il percorso, in conformità alle disposizioni di chi regola la circolazione;
c) comandare l'esecuzione del movimento di manovra autorizzato, impartendo gli ordini;
d) eseguire il movimento di manovra in base agli ordini ricevuti.
Lo svolgimento delle suddette attività di sicurezza deve essere disciplinato in apposite procedure che gestiscano anche le interfacce tra gli agenti coinvolti.
</v>
      </c>
      <c r="C219" s="69" t="str">
        <f>VLOOKUP(A219,'2.RCF 2012 vs RCF 2a consul.'!$E$2:$M$283,9,FALSE)</f>
        <v>19.2</v>
      </c>
      <c r="D219" s="70" t="str">
        <f>VLOOKUP(C219,'2.RCF 2012 vs RCF 2a consul.'!$A$2:$C$264,2,FALSE)</f>
        <v>Una manovra  si realizza tramite le seguenti funzioni di sicurezza:
a)	dirigenza: consiste nell’ordinare i movimenti da effettuare in relazione al programma da svolgere. L’agente che dirige la manovra ha autorità su tutti i partecipanti alla manovra;
b)	autorizzazione: consiste nel benestare ad iniziare il movimento di manovra, da parte dell’agente che ne predispone il percorso;
c)	comando: consiste nell’impartire gli ordini all’agente che esegue  i movimenti di manovra;
d)	esecuzione: consiste nell’eseguire i movimenti di manovra in base agli ordini dell’agente che li comanda. L’agente che esegue la manovra è l’agente di condotta.</v>
      </c>
      <c r="E219" s="70" t="str">
        <f>VLOOKUP(C219,'2.RCF 2012 vs RCF 2a consul.'!$A$2:$C$264,3,FALSE)</f>
        <v>Una manovra si realizza tramite le seguenti funzioni di sicurezza:
a) dirigenza: consiste nell'ordinare i movimenti da effettuare in relazione al programma da svolgere. L'agente che dirige la manovra ha autorità su tutti i partecipanti alla manovra;
b) autorizzazione: consiste nel benestare ad iniziare il movimento di manovra, da parte dell'agente che ne predispone il percorso;
c) comando: consiste nell'impartire gli ordini all'agente che esegue i movimenti di manovra;
d) esecuzione: consiste nell'eseguire i movimenti di manovra in base agli ordini dell'agente che li comanda. L'agente che esegue la manovra è l'agente di condotta.
Lo svolgimento delle suddette funzioni di sicurezza deve essere disciplinato in apposite procedure tenendo conto degli operatori che le svolgono e del loro corretto interfacciamento.</v>
      </c>
      <c r="F219" s="67"/>
      <c r="G219" s="20" t="str">
        <f>VLOOKUP(I219,'2.RCF 2012 vs RCF 2a consul.'!$O$2:$P$283,2,FALSE)</f>
        <v>Sostituita la dirigenza con la regolazione della circolazione per uniformare la terminologia introdotta nel RCF e eliminati gli aspetti non di sicurezza. Esplicitati i collegamenti tra le varie funzioni di sicurezza.</v>
      </c>
      <c r="H219" s="23" t="s">
        <v>458</v>
      </c>
      <c r="I219" s="23" t="str">
        <f t="shared" si="3"/>
        <v>3.9.219.2</v>
      </c>
      <c r="J219" s="23" t="str">
        <f>VLOOKUP(I219,'2.RCF 2012 vs RCF 2a consul.'!$N$2:$N$283,1,FALSE)</f>
        <v>3.9.219.2</v>
      </c>
    </row>
    <row r="220" spans="1:10" s="23" customFormat="1" ht="87" x14ac:dyDescent="0.35">
      <c r="A220" s="68" t="str">
        <f>'1.RCF 2a consul. con rif.europ.'!A202</f>
        <v>3.9.3</v>
      </c>
      <c r="B220" s="66" t="str">
        <f>VLOOKUP(A220,'1.RCF 2a consul. con rif.europ.'!$A$3:$B$293,2,FALSE)</f>
        <v>Gli agenti che comandano e che eseguono i movimenti di manovra devono preventivamente conoscere le particolari condizioni della località di servizio connesse al servizio di manovra.</v>
      </c>
      <c r="C220" s="72" t="str">
        <f>VLOOKUP(A220,'2.RCF 2012 vs RCF 2a consul.'!$E$2:$M$283,9,FALSE)</f>
        <v>19.3</v>
      </c>
      <c r="D220" s="73" t="str">
        <f>VLOOKUP(C220,'2.RCF 2012 vs RCF 2a consul.'!$A$2:$C$264,2,FALSE)</f>
        <v>Gli agenti che comandano e che eseguono i movimenti di manovra devono preventivamente conoscere le particolari condizioni della località di servizio connesse al servizio di manovra.</v>
      </c>
      <c r="E220" s="73" t="str">
        <f>VLOOKUP(C220,'2.RCF 2012 vs RCF 2a consul.'!$A$2:$C$264,3,FALSE)</f>
        <v>=</v>
      </c>
      <c r="F220" s="67"/>
      <c r="G220" s="20" t="str">
        <f>VLOOKUP(I220,'2.RCF 2012 vs RCF 2a consul.'!$O$2:$P$283,2,FALSE)</f>
        <v>punto non modificato</v>
      </c>
      <c r="H220" s="23" t="s">
        <v>460</v>
      </c>
      <c r="I220" s="23" t="str">
        <f t="shared" si="3"/>
        <v>3.9.319.3</v>
      </c>
      <c r="J220" s="23" t="str">
        <f>VLOOKUP(I220,'2.RCF 2012 vs RCF 2a consul.'!$N$2:$N$283,1,FALSE)</f>
        <v>3.9.319.3</v>
      </c>
    </row>
    <row r="221" spans="1:10" s="23" customFormat="1" ht="130.5" x14ac:dyDescent="0.35">
      <c r="A221" s="68" t="str">
        <f>'1.RCF 2a consul. con rif.europ.'!A203</f>
        <v>3.9.4</v>
      </c>
      <c r="B221" s="66" t="str">
        <f>VLOOKUP(A221,'1.RCF 2a consul. con rif.europ.'!$A$3:$B$293,2,FALSE)</f>
        <v>I movimenti di manovra spinti devono essere accompagnati a terra dall’agente che comanda la manovra. E’ consentito che tale agente prenda posto sul convoglio, alla testa dello stesso, quando tale agente possa arrestare direttamente il convoglio nel tratto di visuale libera attivando il sistema di frenatura.</v>
      </c>
      <c r="C221" s="72" t="str">
        <f>VLOOKUP(A221,'2.RCF 2012 vs RCF 2a consul.'!$E$2:$M$283,9,FALSE)</f>
        <v>19.4</v>
      </c>
      <c r="D221" s="73" t="str">
        <f>VLOOKUP(C221,'2.RCF 2012 vs RCF 2a consul.'!$A$2:$C$264,2,FALSE)</f>
        <v>I movimenti di manovra spinti devono essere accompagnati a terra dall’agente che comanda la manovra. E’ consentito che tale agente prenda posto sul convoglio, alla testa dello stesso, quando tale agente possa arrestare direttamente il convoglio nel tratto di visuale libera attivando il sistema frenante.</v>
      </c>
      <c r="E221" s="73" t="str">
        <f>VLOOKUP(C221,'2.RCF 2012 vs RCF 2a consul.'!$A$2:$C$264,3,FALSE)</f>
        <v>=</v>
      </c>
      <c r="F221" s="67"/>
      <c r="G221" s="20" t="str">
        <f>VLOOKUP(I221,'2.RCF 2012 vs RCF 2a consul.'!$O$2:$P$283,2,FALSE)</f>
        <v>punto sostanzialmente non modificato</v>
      </c>
      <c r="H221" s="23" t="s">
        <v>462</v>
      </c>
      <c r="I221" s="23" t="str">
        <f t="shared" si="3"/>
        <v>3.9.419.4</v>
      </c>
      <c r="J221" s="23" t="str">
        <f>VLOOKUP(I221,'2.RCF 2012 vs RCF 2a consul.'!$N$2:$N$283,1,FALSE)</f>
        <v>3.9.419.4</v>
      </c>
    </row>
    <row r="222" spans="1:10" s="23" customFormat="1" ht="43.5" x14ac:dyDescent="0.35">
      <c r="A222" s="68" t="str">
        <f>'1.RCF 2a consul. con rif.europ.'!A204</f>
        <v>3.9.5</v>
      </c>
      <c r="B222" s="66" t="str">
        <f>VLOOKUP(A222,'1.RCF 2a consul. con rif.europ.'!$A$3:$B$293,2,FALSE)</f>
        <v>Il percorso di un movimento di manovra è denominato istradamento.</v>
      </c>
      <c r="C222" s="72" t="str">
        <f>VLOOKUP(A222,'2.RCF 2012 vs RCF 2a consul.'!$E$2:$M$283,9,FALSE)</f>
        <v>19.5</v>
      </c>
      <c r="D222" s="73" t="str">
        <f>VLOOKUP(C222,'2.RCF 2012 vs RCF 2a consul.'!$A$2:$C$264,2,FALSE)</f>
        <v>Il percorso di un movimento di manovra è denominato istradamento.</v>
      </c>
      <c r="E222" s="73" t="str">
        <f>VLOOKUP(C222,'2.RCF 2012 vs RCF 2a consul.'!$A$2:$C$264,3,FALSE)</f>
        <v>=</v>
      </c>
      <c r="F222" s="67"/>
      <c r="G222" s="20" t="str">
        <f>VLOOKUP(I222,'2.RCF 2012 vs RCF 2a consul.'!$O$2:$P$283,2,FALSE)</f>
        <v>punto non modificato</v>
      </c>
      <c r="H222" s="23" t="s">
        <v>464</v>
      </c>
      <c r="I222" s="23" t="str">
        <f t="shared" si="3"/>
        <v>3.9.519.5</v>
      </c>
      <c r="J222" s="23" t="str">
        <f>VLOOKUP(I222,'2.RCF 2012 vs RCF 2a consul.'!$N$2:$N$283,1,FALSE)</f>
        <v>3.9.519.5</v>
      </c>
    </row>
    <row r="223" spans="1:10" s="23" customFormat="1" ht="188.5" x14ac:dyDescent="0.35">
      <c r="A223" s="68" t="str">
        <f>'1.RCF 2a consul. con rif.europ.'!A205</f>
        <v>3.9.6</v>
      </c>
      <c r="B223" s="66" t="str">
        <f>VLOOKUP(A223,'1.RCF 2a consul. con rif.europ.'!$A$3:$B$293,2,FALSE)</f>
        <v>Il sistema di protezione delle marcia delle manovre deve almeno:
a) provocare l'intervento automatico della frenatura in caso di indebito superamento del termine dell'istradamento e garantire l'arresto della manovra prima del primo punto da proteggere a valle del termine dell'istradamento medesimo;
b) garantire che l'accostamento a veicoli eventualmente presenti sull'istradamento avvenga con le necessarie cautele;
c) imporre un limite massimo di velocità di 30 km/h e gli eventuali ulteriori limiti inferiori imposti dall’infrastruttura.</v>
      </c>
      <c r="C223" s="69" t="str">
        <f>VLOOKUP(A223,'2.RCF 2012 vs RCF 2a consul.'!$E$2:$M$283,9,FALSE)</f>
        <v>19.5 bis</v>
      </c>
      <c r="D223" s="70">
        <f>VLOOKUP(C223,'2.RCF 2012 vs RCF 2a consul.'!$A$2:$C$264,2,FALSE)</f>
        <v>0</v>
      </c>
      <c r="E223" s="70" t="str">
        <f>VLOOKUP(C223,'2.RCF 2012 vs RCF 2a consul.'!$A$2:$C$264,3,FALSE)</f>
        <v>La circolazione delle manovre deve essere protetta, secondo i criteri di cui al punto 4.2, da un sistema di protezione che provochi l'intervento  automatico della frenatura in caso di indebito superamento del termine dell'istradamento e garantisca l'arresto del convoglio prima del primo punto da proteggere a valle del termine dell'instradamento medesimo.</v>
      </c>
      <c r="F223" s="67"/>
      <c r="G223" s="20" t="str">
        <f>VLOOKUP(I223,'2.RCF 2012 vs RCF 2a consul.'!$O$2:$P$283,2,FALSE)</f>
        <v>La  necessità del sistema di protezione della marcia anche alle manovre è esplicitato al punto 3.1.7. Ampliati i requisiti minimi che deve avere tale sistema di protezione della marcia per tenere conto delle specifiche modalità di svolgimento delle manovre.</v>
      </c>
      <c r="H223" s="23" t="s">
        <v>466</v>
      </c>
      <c r="I223" s="23" t="str">
        <f t="shared" si="3"/>
        <v>3.9.619.5 bis</v>
      </c>
      <c r="J223" s="23" t="str">
        <f>VLOOKUP(I223,'2.RCF 2012 vs RCF 2a consul.'!$N$2:$N$283,1,FALSE)</f>
        <v>3.9.619.5 bis</v>
      </c>
    </row>
    <row r="224" spans="1:10" s="23" customFormat="1" ht="130.5" x14ac:dyDescent="0.35">
      <c r="A224" s="68" t="str">
        <f>'1.RCF 2a consul. con rif.europ.'!A206</f>
        <v>3.9.7</v>
      </c>
      <c r="B224" s="66" t="str">
        <f>VLOOKUP(A224,'1.RCF 2a consul. con rif.europ.'!$A$3:$B$293,2,FALSE)</f>
        <v>Un movimento di manovra può essere regolato:
a) con le modalità di cui al punto 3.4.1;
b) con ordini verbali;
c) con specifici segnali a mano;
d) con comunicazioni dirette a mezzo di radiotelefoni o a mezzo di altro sistema di comunicazione.</v>
      </c>
      <c r="C224" s="72" t="str">
        <f>VLOOKUP(A224,'2.RCF 2012 vs RCF 2a consul.'!$E$2:$M$283,9,FALSE)</f>
        <v>19.6</v>
      </c>
      <c r="D224" s="73" t="str">
        <f>VLOOKUP(C224,'2.RCF 2012 vs RCF 2a consul.'!$A$2:$C$264,2,FALSE)</f>
        <v>Un movimento di manovra può essere regolato:
a)	con segnali di terra anche specifici per le manovre;
b)	con ordini verbali;
c)	con specifici segnali a mano;
d)	con comunicazioni dirette a mezzo di radiotelefoni o a mezzo di altro sistema di comunicazione.</v>
      </c>
      <c r="E224" s="73" t="str">
        <f>VLOOKUP(C224,'2.RCF 2012 vs RCF 2a consul.'!$A$2:$C$264,3,FALSE)</f>
        <v>=</v>
      </c>
      <c r="F224" s="67"/>
      <c r="G224" s="20" t="str">
        <f>VLOOKUP(I224,'2.RCF 2012 vs RCF 2a consul.'!$O$2:$P$283,2,FALSE)</f>
        <v>Per il primo alinea introdotto il riferimento a tutte le modalità di regolazione anche con il segnalamento diretto in cabina o con prescrizioni direttamente nelle disposizioni di impianto</v>
      </c>
      <c r="H224" s="23" t="s">
        <v>468</v>
      </c>
      <c r="I224" s="23" t="str">
        <f t="shared" si="3"/>
        <v>3.9.719.6</v>
      </c>
      <c r="J224" s="23" t="str">
        <f>VLOOKUP(I224,'2.RCF 2012 vs RCF 2a consul.'!$N$2:$N$283,1,FALSE)</f>
        <v>3.9.719.6</v>
      </c>
    </row>
    <row r="225" spans="1:10" s="23" customFormat="1" ht="87" x14ac:dyDescent="0.35">
      <c r="A225" s="68" t="str">
        <f>'1.RCF 2a consul. con rif.europ.'!A207</f>
        <v>3.9.8</v>
      </c>
      <c r="B225" s="66" t="str">
        <f>VLOOKUP(A225,'1.RCF 2a consul. con rif.europ.'!$A$3:$B$293,2,FALSE)</f>
        <v>I movimenti di manovra devono essere preventivamente comunicati all’agente che comanda la manovra e a quello che la esegue, così come le eventuali modifiche di movimenti già comunicati.</v>
      </c>
      <c r="C225" s="72" t="str">
        <f>VLOOKUP(A225,'2.RCF 2012 vs RCF 2a consul.'!$E$2:$M$283,9,FALSE)</f>
        <v>19.7</v>
      </c>
      <c r="D225" s="73" t="str">
        <f>VLOOKUP(C225,'2.RCF 2012 vs RCF 2a consul.'!$A$2:$C$264,2,FALSE)</f>
        <v>I movimenti di manovra devono essere preventivamente comunicati all’agente che comanda la manovra e a quello che la esegue, così come le eventuali modifiche di movimenti già comunicati.</v>
      </c>
      <c r="E225" s="73" t="str">
        <f>VLOOKUP(C225,'2.RCF 2012 vs RCF 2a consul.'!$A$2:$C$264,3,FALSE)</f>
        <v>=</v>
      </c>
      <c r="F225" s="67"/>
      <c r="G225" s="20" t="str">
        <f>VLOOKUP(I225,'2.RCF 2012 vs RCF 2a consul.'!$O$2:$P$283,2,FALSE)</f>
        <v>punto non modificato</v>
      </c>
      <c r="H225" s="23" t="s">
        <v>470</v>
      </c>
      <c r="I225" s="23" t="str">
        <f t="shared" si="3"/>
        <v>3.9.819.7</v>
      </c>
      <c r="J225" s="23" t="str">
        <f>VLOOKUP(I225,'2.RCF 2012 vs RCF 2a consul.'!$N$2:$N$283,1,FALSE)</f>
        <v>3.9.819.7</v>
      </c>
    </row>
    <row r="226" spans="1:10" s="23" customFormat="1" ht="232" x14ac:dyDescent="0.35">
      <c r="A226" s="68" t="str">
        <f>'1.RCF 2a consul. con rif.europ.'!A208</f>
        <v>3.9.9</v>
      </c>
      <c r="B226" s="66" t="str">
        <f>VLOOKUP(A226,'1.RCF 2a consul. con rif.europ.'!$A$3:$B$293,2,FALSE)</f>
        <v>L’agente di condotta che esegue il movimento di manovra deve stabilire la velocità del convoglio tenendo conto:
a) degli ordini ricevuti;
b) dell’efficacia del sistema di frenatura di cui dispone;
c) dello spazio di visuale libera;
d) delle modalità con cui si svolge il movimento;
e) delle eventuali particolari condizioni ambientali e contingenti condizioni locali.
La velocità dei movimenti di manovra non deve comunque superare i 30 km/h.</v>
      </c>
      <c r="C226" s="69" t="str">
        <f>VLOOKUP(A226,'2.RCF 2012 vs RCF 2a consul.'!$E$2:$M$283,9,FALSE)</f>
        <v>19.8</v>
      </c>
      <c r="D226" s="70" t="str">
        <f>VLOOKUP(C226,'2.RCF 2012 vs RCF 2a consul.'!$A$2:$C$264,2,FALSE)</f>
        <v>L’agente di condotta che esegue il movimento di manovra deve stabilire la velocità del convoglio tenendo conto:
-	degli ordini ricevuti;
-	dell’efficacia del sistema frenante di cui dispone;
-	dello spazio di visuale libera;
-	delle modalità con cui si svolge il movimento;
-	delle eventuali particolari condizioni ambientali e contingenti condizioni locali.
La velocità dei movimenti di manovra non deve comunque superare i 30 km/h.</v>
      </c>
      <c r="E226" s="70" t="str">
        <f>VLOOKUP(C226,'2.RCF 2012 vs RCF 2a consul.'!$A$2:$C$264,3,FALSE)</f>
        <v>=</v>
      </c>
      <c r="F226" s="67"/>
      <c r="G226" s="20" t="str">
        <f>VLOOKUP(I226,'2.RCF 2012 vs RCF 2a consul.'!$O$2:$P$283,2,FALSE)</f>
        <v>Inserite le lettere al posto dei trattini.</v>
      </c>
      <c r="H226" s="23" t="s">
        <v>472</v>
      </c>
      <c r="I226" s="23" t="str">
        <f t="shared" si="3"/>
        <v>3.9.919.8</v>
      </c>
      <c r="J226" s="23" t="str">
        <f>VLOOKUP(I226,'2.RCF 2012 vs RCF 2a consul.'!$N$2:$N$283,1,FALSE)</f>
        <v>3.9.919.8</v>
      </c>
    </row>
    <row r="227" spans="1:10" s="23" customFormat="1" ht="87" x14ac:dyDescent="0.35">
      <c r="A227" s="68" t="str">
        <f>'1.RCF 2a consul. con rif.europ.'!A209</f>
        <v>3.9.10</v>
      </c>
      <c r="B227" s="66" t="str">
        <f>VLOOKUP(A227,'1.RCF 2a consul. con rif.europ.'!$A$3:$B$293,2,FALSE)</f>
        <v>Nei movimenti di manovra trainati non regolati dalle indicazioni del segnalamento di cui al punto 3.4.1, lettera c), l’agente di condotta deve anche verificare la posizione dei deviatoi prima di impegnarli.</v>
      </c>
      <c r="C227" s="72" t="str">
        <f>VLOOKUP(A227,'2.RCF 2012 vs RCF 2a consul.'!$E$2:$M$283,9,FALSE)</f>
        <v>19.9</v>
      </c>
      <c r="D227" s="73" t="str">
        <f>VLOOKUP(C227,'2.RCF 2012 vs RCF 2a consul.'!$A$2:$C$264,2,FALSE)</f>
        <v>Nei movimenti di manovra trainati non regolati da segnali di terra di cui al punto 19.6, lettera a), l’agente di condotta deve anche verificare la posizione dei deviatoi prima di impegnarli.</v>
      </c>
      <c r="E227" s="73" t="str">
        <f>VLOOKUP(C227,'2.RCF 2012 vs RCF 2a consul.'!$A$2:$C$264,3,FALSE)</f>
        <v>=</v>
      </c>
      <c r="F227" s="67"/>
      <c r="G227" s="20" t="str">
        <f>VLOOKUP(I227,'2.RCF 2012 vs RCF 2a consul.'!$O$2:$P$283,2,FALSE)</f>
        <v>Cambiato il riferimento per includere anche l'eventuale segnalamento in cabina.</v>
      </c>
      <c r="H227" s="23" t="s">
        <v>474</v>
      </c>
      <c r="I227" s="23" t="str">
        <f t="shared" si="3"/>
        <v>3.9.1019.9</v>
      </c>
      <c r="J227" s="23" t="str">
        <f>VLOOKUP(I227,'2.RCF 2012 vs RCF 2a consul.'!$N$2:$N$283,1,FALSE)</f>
        <v>3.9.1019.9</v>
      </c>
    </row>
    <row r="228" spans="1:10" s="23" customFormat="1" ht="159.5" x14ac:dyDescent="0.35">
      <c r="A228" s="68" t="str">
        <f>'1.RCF 2a consul. con rif.europ.'!A210</f>
        <v>3.9.11</v>
      </c>
      <c r="B228" s="66" t="str">
        <f>VLOOKUP(A228,'1.RCF 2a consul. con rif.europ.'!$A$3:$B$293,2,FALSE)</f>
        <v>Quando i movimenti di manovra sono regolati con i segnali a mano, l’agente che li comanda deve esporre i prescritti segnali in modo che siano percepiti con continuità dall’agente di condotta; quest’ultimo ha l’obbligo di prestare attenzione continua ai segnali medesimi ed arrestare prontamente il  movimento di manovra qualora i citati segnali non vengano più percepiti.</v>
      </c>
      <c r="C228" s="69" t="str">
        <f>VLOOKUP(A228,'2.RCF 2012 vs RCF 2a consul.'!$E$2:$M$283,9,FALSE)</f>
        <v>19.10</v>
      </c>
      <c r="D228" s="70" t="str">
        <f>VLOOKUP(C228,'2.RCF 2012 vs RCF 2a consul.'!$A$2:$C$264,2,FALSE)</f>
        <v>Quando i movimenti di manovra sono regolati con i segnali a mano, l’agente che li comanda deve esporre i prescritti segnali in modo che siano percepiti con continuità dall’agente di condotta; quest’ultimo ha l’obbligo di prestare attenzione continua ai segnali medesimi ed arrestare prontamente il treno qualora i citati segnali non vengano più percepiti.</v>
      </c>
      <c r="E228" s="70" t="str">
        <f>VLOOKUP(C228,'2.RCF 2012 vs RCF 2a consul.'!$A$2:$C$264,3,FALSE)</f>
        <v>=</v>
      </c>
      <c r="F228" s="67"/>
      <c r="G228" s="20" t="str">
        <f>VLOOKUP(I228,'2.RCF 2012 vs RCF 2a consul.'!$O$2:$P$283,2,FALSE)</f>
        <v>Modificato "treno" in "movimento di manovra"</v>
      </c>
      <c r="H228" s="23" t="s">
        <v>476</v>
      </c>
      <c r="I228" s="23" t="str">
        <f t="shared" si="3"/>
        <v>3.9.1119.10</v>
      </c>
      <c r="J228" s="23" t="str">
        <f>VLOOKUP(I228,'2.RCF 2012 vs RCF 2a consul.'!$N$2:$N$283,1,FALSE)</f>
        <v>3.9.1119.10</v>
      </c>
    </row>
    <row r="229" spans="1:10" s="23" customFormat="1" ht="188.5" x14ac:dyDescent="0.35">
      <c r="A229" s="68" t="str">
        <f>'1.RCF 2a consul. con rif.europ.'!A211</f>
        <v>3.9.12</v>
      </c>
      <c r="B229" s="66" t="str">
        <f>VLOOKUP(A229,'1.RCF 2a consul. con rif.europ.'!$A$3:$B$293,2,FALSE)</f>
        <v>I movimenti di manovra regolati a mezzo di radiotelefoni o altro sistema di comunicazione sono ammessi purché sia garantito che:
a) l’agente che comanda il movimento e quello che lo esegue siano identificabili univocamente;
b) la persistenza dell’ultimo ordine ricevuto dall’agente di condotta sia rilevabile con continuità;
c) il movimento di manovra sia immediatamente arrestato in caso di interruzione della comunicazione.</v>
      </c>
      <c r="C229" s="72" t="str">
        <f>VLOOKUP(A229,'2.RCF 2012 vs RCF 2a consul.'!$E$2:$M$283,9,FALSE)</f>
        <v>19.11</v>
      </c>
      <c r="D229" s="73" t="str">
        <f>VLOOKUP(C229,'2.RCF 2012 vs RCF 2a consul.'!$A$2:$C$264,2,FALSE)</f>
        <v>I movimenti di manovra regolati a mezzo di radiotelefoni o altro sistema di comunicazione, sono ammessi purché sia garantito che:
-	l’agente che comanda il movimento e quello che  lo esegue siano identificabili univocamente;
-	la persistenza dell’ultimo ordine ricevuto dall’agente di condotta sia rilevabile con continuità;
-	il movimento di manovra sia immediatamente arrestato in caso di interruzione della comunicazione.</v>
      </c>
      <c r="E229" s="73" t="str">
        <f>VLOOKUP(C229,'2.RCF 2012 vs RCF 2a consul.'!$A$2:$C$264,3,FALSE)</f>
        <v>=</v>
      </c>
      <c r="F229" s="67"/>
      <c r="G229" s="20" t="str">
        <f>VLOOKUP(I229,'2.RCF 2012 vs RCF 2a consul.'!$O$2:$P$283,2,FALSE)</f>
        <v>Inserite le lettere al posto dei trattini.</v>
      </c>
      <c r="H229" s="23" t="s">
        <v>478</v>
      </c>
      <c r="I229" s="23" t="str">
        <f t="shared" si="3"/>
        <v>3.9.1219.11</v>
      </c>
      <c r="J229" s="23" t="str">
        <f>VLOOKUP(I229,'2.RCF 2012 vs RCF 2a consul.'!$N$2:$N$283,1,FALSE)</f>
        <v>3.9.1219.11</v>
      </c>
    </row>
    <row r="230" spans="1:10" s="23" customFormat="1" ht="232" x14ac:dyDescent="0.35">
      <c r="A230" s="68" t="str">
        <f>'1.RCF 2a consul. con rif.europ.'!A212</f>
        <v>3.9.13</v>
      </c>
      <c r="B230" s="66" t="str">
        <f>VLOOKUP(A230,'1.RCF 2a consul. con rif.europ.'!$A$3:$B$293,2,FALSE)</f>
        <v>L’agente che comanda un movimento di manovra, prima di dare inizio ad esso, deve:
a) verificare che i veicoli da movimentare siano in condizioni di sicurezza idonee allo svolgimento del movimento da compiere e procedere alle ulteriori verifiche di cui al punto 3.7;
b) attenersi agli ordini dell’agente che autorizza il movimento e all’aspetto dei segnali di terra di manovra incontrati. In mancanza di quest’ultimi chi comanda la manovra deve verificare la corretta posizione dei deviatoi;
c) comunicare il movimento da eseguire all’agente di condotta.</v>
      </c>
      <c r="C230" s="72" t="str">
        <f>VLOOKUP(A230,'2.RCF 2012 vs RCF 2a consul.'!$E$2:$M$283,9,FALSE)</f>
        <v>19.12</v>
      </c>
      <c r="D230" s="73" t="str">
        <f>VLOOKUP(C230,'2.RCF 2012 vs RCF 2a consul.'!$A$2:$C$264,2,FALSE)</f>
        <v>L’agente che comanda un movimento di manovra, prima di dare inizio ad esso, deve:
-	verificare che i veicoli da movimentare siano in condizioni di sicurezza idonee allo svolgimento del movimento da compiere;
-	attenersi agli ordini dell’agente che autorizza il movimento e all’aspetto dei segnali di terra di manovra incontrati. In mancanza di quest’ultimi chi comanda la manovra deve verificare la corretta posizione dei deviatoi;
-	comunicare il movimento da eseguire all’agente di condotta.</v>
      </c>
      <c r="E230" s="73" t="str">
        <f>VLOOKUP(C230,'2.RCF 2012 vs RCF 2a consul.'!$A$2:$C$264,3,FALSE)</f>
        <v>=</v>
      </c>
      <c r="F230" s="67"/>
      <c r="G230" s="20" t="str">
        <f>VLOOKUP(I230,'2.RCF 2012 vs RCF 2a consul.'!$O$2:$P$283,2,FALSE)</f>
        <v xml:space="preserve">All'alinea a) aggiunto il riferimento al punto 3.7 </v>
      </c>
      <c r="H230" s="23" t="s">
        <v>480</v>
      </c>
      <c r="I230" s="23" t="str">
        <f t="shared" si="3"/>
        <v>3.9.1319.12</v>
      </c>
      <c r="J230" s="23" t="str">
        <f>VLOOKUP(I230,'2.RCF 2012 vs RCF 2a consul.'!$N$2:$N$283,1,FALSE)</f>
        <v>3.9.1319.12</v>
      </c>
    </row>
    <row r="231" spans="1:10" s="23" customFormat="1" ht="116" x14ac:dyDescent="0.35">
      <c r="A231" s="68" t="str">
        <f>'1.RCF 2a consul. con rif.europ.'!A213</f>
        <v>3.9.14</v>
      </c>
      <c r="B231" s="66" t="str">
        <f>VLOOKUP(A231,'1.RCF 2a consul. con rif.europ.'!$A$3:$B$293,2,FALSE)</f>
        <v>I movimenti di manovra possono essere effettuati senza la presenza dell’agente che li comanda purché siano rispettate le seguenti condizioni:
- siano regolati dalle indicazioni del segnalamento di cui al punto 3.4.1, lettera c);
- siano trainati.</v>
      </c>
      <c r="C231" s="69" t="str">
        <f>VLOOKUP(A231,'2.RCF 2012 vs RCF 2a consul.'!$E$2:$M$283,9,FALSE)</f>
        <v>19.13</v>
      </c>
      <c r="D231" s="70" t="str">
        <f>VLOOKUP(C231,'2.RCF 2012 vs RCF 2a consul.'!$A$2:$C$264,2,FALSE)</f>
        <v>I  movimenti di manovra possono essere effettuati senza la presenza dell’agente che li comanda purché siano rispettate le seguenti condizioni:
-	siano regolati da segnali  di terra di cui al punto 19.6, lettera a);
-	siano trainati.</v>
      </c>
      <c r="E231" s="70" t="str">
        <f>VLOOKUP(C231,'2.RCF 2012 vs RCF 2a consul.'!$A$2:$C$264,3,FALSE)</f>
        <v>=</v>
      </c>
      <c r="F231" s="67"/>
      <c r="G231" s="20" t="str">
        <f>VLOOKUP(I231,'2.RCF 2012 vs RCF 2a consul.'!$O$2:$P$283,2,FALSE)</f>
        <v>Modificato "segnali di terra"  in "indicazioni del segnalamento".</v>
      </c>
      <c r="H231" s="23" t="s">
        <v>482</v>
      </c>
      <c r="I231" s="23" t="str">
        <f t="shared" si="3"/>
        <v>3.9.1419.13</v>
      </c>
      <c r="J231" s="23" t="str">
        <f>VLOOKUP(I231,'2.RCF 2012 vs RCF 2a consul.'!$N$2:$N$283,1,FALSE)</f>
        <v>3.9.1419.13</v>
      </c>
    </row>
    <row r="232" spans="1:10" s="23" customFormat="1" ht="130.5" x14ac:dyDescent="0.35">
      <c r="A232" s="68" t="str">
        <f>'1.RCF 2a consul. con rif.europ.'!A214</f>
        <v>3.9.15</v>
      </c>
      <c r="B232" s="66" t="str">
        <f>VLOOKUP(A232,'1.RCF 2a consul. con rif.europ.'!$A$3:$B$293,2,FALSE)</f>
        <v>I movimenti di manovra che interessano veicoli con passeggeri a bordo devono essere eseguiti con le cautele necessarie a garantire la sicurezza di utenti, clienti, lavoratori interessati e terzi in funzione delle caratteristiche del convoglio, del servizio svolto e delle altre condizioni di esercizio.</v>
      </c>
      <c r="C232" s="69" t="str">
        <f>VLOOKUP(A232,'2.RCF 2012 vs RCF 2a consul.'!$E$2:$M$283,9,FALSE)</f>
        <v>19.14</v>
      </c>
      <c r="D232" s="70" t="str">
        <f>VLOOKUP(C232,'2.RCF 2012 vs RCF 2a consul.'!$A$2:$C$264,2,FALSE)</f>
        <v>I movimenti di  manovra che interessano veicoli con passeggeri a bordo devono essere eseguiti con le cautele necessarie a garantire la sicurezza di utenti, clienti, lavoratori interessati e terzi in funzione delle caratteristiche del treno, del servizio svolto e delle altre condizioni di esercizio.</v>
      </c>
      <c r="E232" s="70" t="str">
        <f>VLOOKUP(C232,'2.RCF 2012 vs RCF 2a consul.'!$A$2:$C$264,3,FALSE)</f>
        <v>=</v>
      </c>
      <c r="F232" s="67"/>
      <c r="G232" s="20" t="str">
        <f>VLOOKUP(I232,'2.RCF 2012 vs RCF 2a consul.'!$O$2:$P$283,2,FALSE)</f>
        <v>Modificato "treno" in "convoglio"</v>
      </c>
      <c r="H232" s="23" t="s">
        <v>484</v>
      </c>
      <c r="I232" s="23" t="str">
        <f t="shared" si="3"/>
        <v>3.9.1519.14</v>
      </c>
      <c r="J232" s="23" t="str">
        <f>VLOOKUP(I232,'2.RCF 2012 vs RCF 2a consul.'!$N$2:$N$283,1,FALSE)</f>
        <v>3.9.1519.14</v>
      </c>
    </row>
    <row r="233" spans="1:10" s="23" customFormat="1" ht="72.5" x14ac:dyDescent="0.35">
      <c r="A233" s="68" t="str">
        <f>'1.RCF 2a consul. con rif.europ.'!A215</f>
        <v>3.9.16</v>
      </c>
      <c r="B233" s="66" t="str">
        <f>VLOOKUP(A233,'1.RCF 2a consul. con rif.europ.'!$A$3:$B$293,2,FALSE)</f>
        <v>Nelle stazioni i movimenti di manovra sui binari di circolazione devono essere protetti dai movimenti dei treni mediante il sistema di segnalamento.</v>
      </c>
      <c r="C233" s="72" t="str">
        <f>VLOOKUP(A233,'2.RCF 2012 vs RCF 2a consul.'!$E$2:$M$283,9,FALSE)</f>
        <v>19.15</v>
      </c>
      <c r="D233" s="73" t="str">
        <f>VLOOKUP(C233,'2.RCF 2012 vs RCF 2a consul.'!$A$2:$C$264,2,FALSE)</f>
        <v>Nelle stazioni i movimenti di manovra sui binari di circolazione devono essere protetti dai movimenti dei treni mediante il sistema di segnalamento.</v>
      </c>
      <c r="E233" s="73" t="str">
        <f>VLOOKUP(C233,'2.RCF 2012 vs RCF 2a consul.'!$A$2:$C$264,3,FALSE)</f>
        <v>=</v>
      </c>
      <c r="F233" s="67"/>
      <c r="G233" s="20" t="str">
        <f>VLOOKUP(I233,'2.RCF 2012 vs RCF 2a consul.'!$O$2:$P$283,2,FALSE)</f>
        <v>punto non modificato</v>
      </c>
      <c r="H233" s="23" t="s">
        <v>486</v>
      </c>
      <c r="I233" s="23" t="str">
        <f t="shared" si="3"/>
        <v>3.9.1619.15</v>
      </c>
      <c r="J233" s="23" t="str">
        <f>VLOOKUP(I233,'2.RCF 2012 vs RCF 2a consul.'!$N$2:$N$283,1,FALSE)</f>
        <v>3.9.1619.15</v>
      </c>
    </row>
    <row r="234" spans="1:10" s="23" customFormat="1" ht="87" x14ac:dyDescent="0.35">
      <c r="A234" s="68" t="str">
        <f>'1.RCF 2a consul. con rif.europ.'!A216</f>
        <v>3.9.17</v>
      </c>
      <c r="B234" s="66" t="str">
        <f>VLOOKUP(A234,'1.RCF 2a consul. con rif.europ.'!$A$3:$B$293,2,FALSE)</f>
        <v>I movimenti di manovra devono avvenire all’interno dei punti protetti dai segnali di protezione delle stazioni che devono essere segnalati sul terreno, con specifici segnali di terra.</v>
      </c>
      <c r="C234" s="72" t="str">
        <f>VLOOKUP(A234,'2.RCF 2012 vs RCF 2a consul.'!$E$2:$M$283,9,FALSE)</f>
        <v>19.16</v>
      </c>
      <c r="D234" s="73" t="str">
        <f>VLOOKUP(C234,'2.RCF 2012 vs RCF 2a consul.'!$A$2:$C$264,2,FALSE)</f>
        <v>I movimenti di manovra devono avvenire all’interno dei punti protetti dai segnali di protezione delle stazioni che devono essere segnalati sul terreno, con specifici segnali di terra.</v>
      </c>
      <c r="E234" s="73" t="str">
        <f>VLOOKUP(C234,'2.RCF 2012 vs RCF 2a consul.'!$A$2:$C$264,3,FALSE)</f>
        <v>=</v>
      </c>
      <c r="F234" s="67"/>
      <c r="G234" s="20" t="str">
        <f>VLOOKUP(I234,'2.RCF 2012 vs RCF 2a consul.'!$O$2:$P$283,2,FALSE)</f>
        <v>punto non modificato</v>
      </c>
      <c r="H234" s="23" t="s">
        <v>488</v>
      </c>
      <c r="I234" s="23" t="str">
        <f t="shared" si="3"/>
        <v>3.9.1719.16</v>
      </c>
      <c r="J234" s="23" t="str">
        <f>VLOOKUP(I234,'2.RCF 2012 vs RCF 2a consul.'!$N$2:$N$283,1,FALSE)</f>
        <v>3.9.1719.16</v>
      </c>
    </row>
    <row r="235" spans="1:10" s="23" customFormat="1" ht="87" x14ac:dyDescent="0.35">
      <c r="A235" s="68" t="str">
        <f>'1.RCF 2a consul. con rif.europ.'!A217</f>
        <v>3.9.18</v>
      </c>
      <c r="B235" s="66" t="str">
        <f>VLOOKUP(A235,'1.RCF 2a consul. con rif.europ.'!$A$3:$B$293,2,FALSE)</f>
        <v>Qualora un movimento di manovra debba oltrepassare il punto protetto dal segnale di protezione, deve essere preventivamente interrotta la circolazione dei treni nel tratto di linea attiguo.</v>
      </c>
      <c r="C235" s="72" t="str">
        <f>VLOOKUP(A235,'2.RCF 2012 vs RCF 2a consul.'!$E$2:$M$283,9,FALSE)</f>
        <v>19.17</v>
      </c>
      <c r="D235" s="73" t="str">
        <f>VLOOKUP(C235,'2.RCF 2012 vs RCF 2a consul.'!$A$2:$C$264,2,FALSE)</f>
        <v>Qualora un movimento di manovra debba oltrepassare il punto protetto dal segnale di protezione, deve essere preventivamente interrotta la circolazione dei treni nel tratto di linea attiguo.</v>
      </c>
      <c r="E235" s="73" t="str">
        <f>VLOOKUP(C235,'2.RCF 2012 vs RCF 2a consul.'!$A$2:$C$264,3,FALSE)</f>
        <v>=</v>
      </c>
      <c r="F235" s="67"/>
      <c r="G235" s="20" t="str">
        <f>VLOOKUP(I235,'2.RCF 2012 vs RCF 2a consul.'!$O$2:$P$283,2,FALSE)</f>
        <v>punto non modificato</v>
      </c>
      <c r="H235" s="23" t="s">
        <v>490</v>
      </c>
      <c r="I235" s="23" t="str">
        <f t="shared" si="3"/>
        <v>3.9.1819.17</v>
      </c>
      <c r="J235" s="23" t="str">
        <f>VLOOKUP(I235,'2.RCF 2012 vs RCF 2a consul.'!$N$2:$N$283,1,FALSE)</f>
        <v>3.9.1819.17</v>
      </c>
    </row>
    <row r="236" spans="1:10" s="23" customFormat="1" ht="362.5" x14ac:dyDescent="0.35">
      <c r="A236" s="68" t="str">
        <f>'1.RCF 2a consul. con rif.europ.'!A218</f>
        <v>3.9.19</v>
      </c>
      <c r="B236" s="66" t="str">
        <f>VLOOKUP(A236,'1.RCF 2a consul. con rif.europ.'!$A$3:$B$293,2,FALSE)</f>
        <v xml:space="preserve">Un convoglio per essere manovrato deve disporre di un sistema di frenatura che assicuri il suo arresto nel punto previsto e la sua immobilizzazione anche in presenza di eventuale rottura degli organi di aggancio. </v>
      </c>
      <c r="C236" s="69" t="str">
        <f>VLOOKUP(A236,'2.RCF 2012 vs RCF 2a consul.'!$E$2:$M$283,9,FALSE)</f>
        <v>19.19</v>
      </c>
      <c r="D236" s="70" t="str">
        <f>VLOOKUP(C236,'2.RCF 2012 vs RCF 2a consul.'!$A$2:$C$264,2,FALSE)</f>
        <v>I movimenti di  manovra sui binari di circolazione non indipendenti da altri binari di circolazione sono ammessi alle seguenti condizioni:
-	la cabina di guida da dove si esegue il movimento di manovra deve essere dotata di dispositivo di controllo della vigilanza dell’agente di condotta attivo o, in alternativa, nella stessa cabina di guida, deve essere presente un altro agente in grado di arrestare ed immobilizzare il convoglio in caso di mancata vigilanza dell’agente di condotta. Tali condizioni non sono richieste nel caso di manovra spinta con l’agente che comanda la manovra posto a bordo alla testa della colonna spinta;
-	Il convoglio deve disporre di un sistema di frenatura che assicuri il suo arresto nel punto previsto e la sua immobilizzazione anche in presenza di eventuale rottura degli organi di aggancio.</v>
      </c>
      <c r="E236" s="70" t="str">
        <f>VLOOKUP(C236,'2.RCF 2012 vs RCF 2a consul.'!$A$2:$C$264,3,FALSE)</f>
        <v>I movimenti di manovra sono ammessi alle seguenti condizioni:
- la cabina di guida da dove si esegue il movimento di manovra deve essere dotata di dispositivo di controllo della vigilanza dell'agente di condotta attivo;
- il convoglio deve disporre di un sistema di frenatura che assicuri il suo arresto nel punto previsto e la sua immobilizzazione anche in presenza di eventuale rottura degli organi di aggancio.</v>
      </c>
      <c r="F236" s="67"/>
      <c r="G236" s="20" t="str">
        <f>VLOOKUP(I236,'2.RCF 2012 vs RCF 2a consul.'!$O$2:$P$283,2,FALSE)</f>
        <v>Principio esteso a tutti i convogli che devono essere manovrati; il primo alinea del punto 19.19 del RCF inviato in prima consultazione è stato inserito nel punto 3.3.2.</v>
      </c>
      <c r="H236" s="23" t="s">
        <v>492</v>
      </c>
      <c r="I236" s="23" t="str">
        <f t="shared" si="3"/>
        <v>3.9.1919.19</v>
      </c>
      <c r="J236" s="23" t="str">
        <f>VLOOKUP(I236,'2.RCF 2012 vs RCF 2a consul.'!$N$2:$N$283,1,FALSE)</f>
        <v>3.9.1919.19</v>
      </c>
    </row>
    <row r="237" spans="1:10" s="23" customFormat="1" ht="130.5" x14ac:dyDescent="0.35">
      <c r="A237" s="68" t="str">
        <f>'1.RCF 2a consul. con rif.europ.'!A219</f>
        <v>3.9.20</v>
      </c>
      <c r="B237" s="66" t="str">
        <f>VLOOKUP(A237,'1.RCF 2a consul. con rif.europ.'!$A$3:$B$293,2,FALSE)</f>
        <v>Qualora, durante l'effettuazione di una manovra, si verifichi un guasto del dispositivo di controllo della vigilanza dell'agente di condotta, è ammessa la prosecuzione della manovra fino al termine del movimento in atto purché sia presente in cabina di guida un altro agente con l'obbligo di sorvegliare sulla vigilanza dell'agente di condotta ed intervenire, arrestando ed immobilizzando il convoglio nel caso di mancata vigilanza dell'agente di condotta.</v>
      </c>
      <c r="C237" s="72" t="str">
        <f>VLOOKUP(A237,'2.RCF 2012 vs RCF 2a consul.'!$E$2:$M$283,9,FALSE)</f>
        <v xml:space="preserve">19.19 bis </v>
      </c>
      <c r="D237" s="73">
        <f>VLOOKUP(C237,'2.RCF 2012 vs RCF 2a consul.'!$A$2:$C$264,2,FALSE)</f>
        <v>0</v>
      </c>
      <c r="E237" s="73" t="str">
        <f>VLOOKUP(C237,'2.RCF 2012 vs RCF 2a consul.'!$A$2:$C$264,3,FALSE)</f>
        <v>Qualora, durante l'effettuazione di una manovra, si verifichi un guasto del dispositivo di controllo della vigilanza dell'agente di condotta, è ammessa la prosecuzione della manovra fino al termine del movimento in atto purché sia presente in cabina di guida un altro agente con l'obbligo di sorvegliare sulla vigilanza dell'agente di condotta ed intervenire, arrestando ed immobilizzando il convoglio nel caso di mancata vigilanza dell'agente di condotta.</v>
      </c>
      <c r="F237" s="67"/>
      <c r="G237" s="20" t="str">
        <f>VLOOKUP(I237,'2.RCF 2012 vs RCF 2a consul.'!$O$2:$P$283,2,FALSE)</f>
        <v>punto non modificato</v>
      </c>
      <c r="H237" s="23" t="s">
        <v>494</v>
      </c>
      <c r="I237" s="23" t="str">
        <f t="shared" si="3"/>
        <v xml:space="preserve">3.9.2019.19 bis </v>
      </c>
      <c r="J237" s="23" t="str">
        <f>VLOOKUP(I237,'2.RCF 2012 vs RCF 2a consul.'!$N$2:$N$283,1,FALSE)</f>
        <v xml:space="preserve">3.9.2019.19 bis </v>
      </c>
    </row>
    <row r="238" spans="1:10" s="23" customFormat="1" ht="159.5" x14ac:dyDescent="0.35">
      <c r="A238" s="68" t="str">
        <f>'1.RCF 2a consul. con rif.europ.'!A220</f>
        <v>3.9.21</v>
      </c>
      <c r="B238" s="66" t="str">
        <f>VLOOKUP(A238,'1.RCF 2a consul. con rif.europ.'!$A$3:$B$293,2,FALSE)</f>
        <v>Un movimento di manovra può avvenire contemporaneamente al movimento di un treno quando i binari dell’istradamento e i binari dell’itinerario sono indipendenti tra loro ai sensi del punto 1.2.16.</v>
      </c>
      <c r="C238" s="69" t="str">
        <f>VLOOKUP(A238,'2.RCF 2012 vs RCF 2a consul.'!$E$2:$M$283,9,FALSE)</f>
        <v>19.20</v>
      </c>
      <c r="D238" s="70" t="str">
        <f>VLOOKUP(C238,'2.RCF 2012 vs RCF 2a consul.'!$A$2:$C$264,2,FALSE)</f>
        <v xml:space="preserve">Un movimento di manovra può avvenire contemporaneamente al movimento di un treno quando:
-	l’instradamento e l’itinerario sono indipendenti per disposizione d’impianto; 
-	i collegamenti di sicurezza garantiscono, con la concessione dell’ autorizzazione al movimento     al treno, la completa indipendenza tra l’itinerario e l’instradamento; </v>
      </c>
      <c r="E238" s="70" t="str">
        <f>VLOOKUP(C238,'2.RCF 2012 vs RCF 2a consul.'!$A$2:$C$264,3,FALSE)</f>
        <v>=</v>
      </c>
      <c r="F238" s="67"/>
      <c r="G238" s="20" t="str">
        <f>VLOOKUP(I238,'2.RCF 2012 vs RCF 2a consul.'!$O$2:$P$283,2,FALSE)</f>
        <v xml:space="preserve">La parte mancante rispetto al RCF prima consultazione rientra nel riferimento 1.2.16. </v>
      </c>
      <c r="H238" s="23" t="s">
        <v>496</v>
      </c>
      <c r="I238" s="23" t="str">
        <f t="shared" si="3"/>
        <v>3.9.2119.20</v>
      </c>
      <c r="J238" s="23" t="str">
        <f>VLOOKUP(I238,'2.RCF 2012 vs RCF 2a consul.'!$N$2:$N$283,1,FALSE)</f>
        <v>3.9.2119.20</v>
      </c>
    </row>
    <row r="239" spans="1:10" s="23" customFormat="1" ht="232" x14ac:dyDescent="0.35">
      <c r="A239" s="68" t="str">
        <f>'1.RCF 2a consul. con rif.europ.'!A221</f>
        <v>3.9.22</v>
      </c>
      <c r="B239" s="66" t="str">
        <f>VLOOKUP(A239,'1.RCF 2a consul. con rif.europ.'!$A$3:$B$293,2,FALSE)</f>
        <v>Può essere ammesso un movimento di manovra contemporaneamente ad un movimento di treno pur essendo convergenti l'istradamento e l'itinerario, purché il movimento di manovra sia regolato mediante le indicazioni del segnalamento di cui al punto 3.4.1, lettera c) specifiche per le manovre e sia protetto dal sistema di protezione di cui al punto 3.9.6 al fine di garantire che il movimento di manovra non oltrepassi il punto di convergenza con l'itinerario del treno, tenendo conto delle caratteristiche del binario, delle caratteristiche dei veicoli ferroviari e delle condizioni ambientali.</v>
      </c>
      <c r="C239" s="72" t="str">
        <f>VLOOKUP(A239,'2.RCF 2012 vs RCF 2a consul.'!$E$2:$M$283,9,FALSE)</f>
        <v>19.21</v>
      </c>
      <c r="D239" s="73" t="str">
        <f>VLOOKUP(C239,'2.RCF 2012 vs RCF 2a consul.'!$A$2:$C$264,2,FALSE)</f>
        <v xml:space="preserve">Può essere ammesso un movimento di manovra contemporaneamente ad un movimento di treno pur essendo convergenti l’istradamento e l’itinerario, purché il movimento di manovra sia regolato mediante segnali di terra specifici per le manovre e siano messi in atto i necessari provvedimenti tecnico-organizzativi atti ad evitare che il movimento di manovra oltrepassi il punto di convergenza con l’itinerario del treno, tenendo conto delle caratteristiche del binario, delle caratteristiche del materiale rotabile e delle condizioni ambientali. </v>
      </c>
      <c r="E239" s="73" t="str">
        <f>VLOOKUP(C239,'2.RCF 2012 vs RCF 2a consul.'!$A$2:$C$264,3,FALSE)</f>
        <v>Può essere ammesso un movimento di manovra contemporaneamente ad un movimento di treno pur essendo convergenti l'istradamento e l'itinerario, purché il movimento di manovra sia regolato mediante segnali di terra specifici per le manovre e sia protetto dal sistema di protezione di cui al punto 19.5 bis  al fine di garantire che il movimento di manovra non oltrepassi il punto di convergenza con l'itinerario del treno, tenendo conto delle caratteristiche del binario, delle caratteristiche dei veicoli ferroviari  e delle condizioni ambientali.</v>
      </c>
      <c r="F239" s="67"/>
      <c r="G239" s="20" t="str">
        <f>VLOOKUP(I239,'2.RCF 2012 vs RCF 2a consul.'!$O$2:$P$283,2,FALSE)</f>
        <v>Modificati "segnali di terra" in "indicazioni di segnalamento"</v>
      </c>
      <c r="H239" s="23" t="s">
        <v>498</v>
      </c>
      <c r="I239" s="23" t="str">
        <f t="shared" si="3"/>
        <v>3.9.2219.21</v>
      </c>
      <c r="J239" s="23" t="str">
        <f>VLOOKUP(I239,'2.RCF 2012 vs RCF 2a consul.'!$N$2:$N$283,1,FALSE)</f>
        <v>3.9.2219.21</v>
      </c>
    </row>
    <row r="240" spans="1:10" s="23" customFormat="1" ht="130.5" x14ac:dyDescent="0.35">
      <c r="A240" s="68" t="str">
        <f>'1.RCF 2a consul. con rif.europ.'!A222</f>
        <v>3.9.23</v>
      </c>
      <c r="B240" s="66" t="str">
        <f>VLOOKUP(A240,'1.RCF 2a consul. con rif.europ.'!$A$3:$B$293,2,FALSE)</f>
        <v>I movimenti di manovra a spinta sui binari di circolazione delle stazioni sono ammessi purché tali binari siano indipendenti da quelli percorsi da treni o altre manovre. Tali movimenti sono sempre vietati quando interessano: 
a) veicoli con passeggeri a bordo;
b) veicoli contenenti merci pericolose.</v>
      </c>
      <c r="C240" s="72" t="str">
        <f>VLOOKUP(A240,'2.RCF 2012 vs RCF 2a consul.'!$E$2:$M$283,9,FALSE)</f>
        <v>19.22</v>
      </c>
      <c r="D240" s="73" t="str">
        <f>VLOOKUP(C240,'2.RCF 2012 vs RCF 2a consul.'!$A$2:$C$264,2,FALSE)</f>
        <v>I movimenti di manovra a spinta sui binari di circolazione delle stazioni sono ammessi purché tali binari siano indipendenti da quelli percorsi da treni o altre manovre. Tali movimenti sono sempre vietati quando interessano: 
-	veicoli con persone a bordo;
-	veicoli contenenti merci pericolose</v>
      </c>
      <c r="E240" s="73" t="str">
        <f>VLOOKUP(C240,'2.RCF 2012 vs RCF 2a consul.'!$A$2:$C$264,3,FALSE)</f>
        <v>=</v>
      </c>
      <c r="F240" s="67"/>
      <c r="G240" s="20" t="str">
        <f>VLOOKUP(I240,'2.RCF 2012 vs RCF 2a consul.'!$O$2:$P$283,2,FALSE)</f>
        <v>Modificati "persone" in "passeggeri"</v>
      </c>
      <c r="H240" s="23" t="s">
        <v>500</v>
      </c>
      <c r="I240" s="23" t="str">
        <f t="shared" si="3"/>
        <v>3.9.2319.22</v>
      </c>
      <c r="J240" s="23" t="str">
        <f>VLOOKUP(I240,'2.RCF 2012 vs RCF 2a consul.'!$N$2:$N$283,1,FALSE)</f>
        <v>3.9.2319.22</v>
      </c>
    </row>
    <row r="241" spans="1:10" s="23" customFormat="1" ht="159.5" x14ac:dyDescent="0.35">
      <c r="A241" s="68" t="str">
        <f>'1.RCF 2a consul. con rif.europ.'!A223</f>
        <v>3.9.24</v>
      </c>
      <c r="B241" s="66" t="str">
        <f>VLOOKUP(A241,'1.RCF 2a consul. con rif.europ.'!$A$3:$B$293,2,FALSE)</f>
        <v xml:space="preserve">L’agente che comanda un movimento di manovra a spinta deve assicurarsi che non vi siano impedimenti sul binario interessato al movimento o in sua immediata vicinanza. Inoltre, deve indicare all’agente che esegue il movimento anche la quantità dei veicoli interessati, il punto dove questi si devono arrestare e i mezzi disponibili per il loro arresto. </v>
      </c>
      <c r="C241" s="72" t="str">
        <f>VLOOKUP(A241,'2.RCF 2012 vs RCF 2a consul.'!$E$2:$M$283,9,FALSE)</f>
        <v>19.23</v>
      </c>
      <c r="D241" s="73" t="str">
        <f>VLOOKUP(C241,'2.RCF 2012 vs RCF 2a consul.'!$A$2:$C$264,2,FALSE)</f>
        <v xml:space="preserve">L’agente che comanda un movimento di manovra a spinta deve assicurarsi che non vi siano impedimenti sul binario interessato al movimento o in sua immediata vicinanza. Inoltre, deve indicare all’agente che esegue il movimento anche la quantità dei veicoli interessati, il punto dove questi si devono arrestare e i mezzi disponibili per il loro arresto. </v>
      </c>
      <c r="E241" s="73" t="str">
        <f>VLOOKUP(C241,'2.RCF 2012 vs RCF 2a consul.'!$A$2:$C$264,3,FALSE)</f>
        <v>=</v>
      </c>
      <c r="F241" s="67"/>
      <c r="G241" s="20" t="str">
        <f>VLOOKUP(I241,'2.RCF 2012 vs RCF 2a consul.'!$O$2:$P$283,2,FALSE)</f>
        <v>punto non modificato</v>
      </c>
      <c r="H241" s="23" t="s">
        <v>502</v>
      </c>
      <c r="I241" s="23" t="str">
        <f t="shared" si="3"/>
        <v>3.9.2419.23</v>
      </c>
      <c r="J241" s="23" t="str">
        <f>VLOOKUP(I241,'2.RCF 2012 vs RCF 2a consul.'!$N$2:$N$283,1,FALSE)</f>
        <v>3.9.2419.23</v>
      </c>
    </row>
    <row r="242" spans="1:10" s="23" customFormat="1" ht="29" x14ac:dyDescent="0.35">
      <c r="A242" s="65" t="str">
        <f>'1.RCF 2a consul. con rif.europ.'!A224</f>
        <v>4</v>
      </c>
      <c r="B242" s="66" t="str">
        <f>VLOOKUP(A242,'1.RCF 2a consul. con rif.europ.'!$A$3:$B$293,2,FALSE)</f>
        <v>CIRCOLAZIONE DEI TRENI E DELLE MANOVRE IN CONDIZIONI DI ANORMALITÀ E GUASTI.</v>
      </c>
      <c r="C242" s="19"/>
      <c r="D242" s="20"/>
      <c r="E242" s="20"/>
      <c r="F242" s="67"/>
      <c r="G242" s="20"/>
      <c r="H242" s="23" t="s">
        <v>504</v>
      </c>
      <c r="I242" s="23" t="str">
        <f t="shared" si="3"/>
        <v>4</v>
      </c>
      <c r="J242" s="23" t="e">
        <f>VLOOKUP(I242,'2.RCF 2012 vs RCF 2a consul.'!$N$2:$N$283,1,FALSE)</f>
        <v>#N/A</v>
      </c>
    </row>
    <row r="243" spans="1:10" s="23" customFormat="1" x14ac:dyDescent="0.35">
      <c r="A243" s="65" t="str">
        <f>'1.RCF 2a consul. con rif.europ.'!A225</f>
        <v>4.1</v>
      </c>
      <c r="B243" s="66" t="str">
        <f>VLOOKUP(A243,'1.RCF 2a consul. con rif.europ.'!$A$3:$B$293,2,FALSE)</f>
        <v>GENERALITÀ.</v>
      </c>
      <c r="C243" s="19"/>
      <c r="D243" s="20"/>
      <c r="E243" s="20"/>
      <c r="F243" s="67"/>
      <c r="G243" s="20"/>
      <c r="H243" s="23" t="s">
        <v>506</v>
      </c>
      <c r="I243" s="23" t="str">
        <f t="shared" si="3"/>
        <v>4.1</v>
      </c>
      <c r="J243" s="23" t="e">
        <f>VLOOKUP(I243,'2.RCF 2012 vs RCF 2a consul.'!$N$2:$N$283,1,FALSE)</f>
        <v>#N/A</v>
      </c>
    </row>
    <row r="244" spans="1:10" s="23" customFormat="1" ht="159.5" x14ac:dyDescent="0.35">
      <c r="A244" s="68" t="str">
        <f>'1.RCF 2a consul. con rif.europ.'!A226</f>
        <v>4.1.1</v>
      </c>
      <c r="B244" s="66" t="str">
        <f>VLOOKUP(A244,'1.RCF 2a consul. con rif.europ.'!$A$3:$B$293,2,FALSE)</f>
        <v>Compatibilmente con la situazione in atto, deve essere evitato di arrestare i treni in corrispondenza dei viadotti o in galleria. Sulle linee con PdE l’arresto dovrà avvenire nel primo PdE utile compatibile, comandato dal sistema di segnalamento tramite l’intervento del regolatore della circolazione oppure d’iniziativa dell’agente di condotta.</v>
      </c>
      <c r="C244" s="72" t="str">
        <f>VLOOKUP(A244,'2.RCF 2012 vs RCF 2a consul.'!$E$2:$M$283,9,FALSE)</f>
        <v>10.2</v>
      </c>
      <c r="D244" s="73" t="str">
        <f>VLOOKUP(C244,'2.RCF 2012 vs RCF 2a consul.'!$A$2:$C$264,2,FALSE)</f>
        <v>Compatibilmente con la situazione in atto, deve essere evitato di arrestare i treni in corrispondenza dei viadotti o in galleria. Sulle linee con PdE l’arresto dovrà avvenire nel primo PdE utile compatibile, comandato dal sistema di segnalamento tramite l’intervento del regolatore della circolazione oppure d’iniziativa dell’agente di condotta.</v>
      </c>
      <c r="E244" s="73" t="str">
        <f>VLOOKUP(C244,'2.RCF 2012 vs RCF 2a consul.'!$A$2:$C$264,3,FALSE)</f>
        <v>=</v>
      </c>
      <c r="F244" s="20" t="s">
        <v>509</v>
      </c>
      <c r="G244" s="20" t="str">
        <f>VLOOKUP(I244,'2.RCF 2012 vs RCF 2a consul.'!$O$2:$P$283,2,FALSE)</f>
        <v>punto non modificato</v>
      </c>
      <c r="H244" s="23" t="s">
        <v>507</v>
      </c>
      <c r="I244" s="23" t="str">
        <f t="shared" si="3"/>
        <v>4.1.110.2</v>
      </c>
      <c r="J244" s="23" t="str">
        <f>VLOOKUP(I244,'2.RCF 2012 vs RCF 2a consul.'!$N$2:$N$283,1,FALSE)</f>
        <v>4.1.110.2</v>
      </c>
    </row>
    <row r="245" spans="1:10" s="23" customFormat="1" ht="304.5" x14ac:dyDescent="0.35">
      <c r="A245" s="68" t="str">
        <f>'1.RCF 2a consul. con rif.europ.'!A227</f>
        <v>4.1.2</v>
      </c>
      <c r="B245" s="66" t="str">
        <f>VLOOKUP(A245,'1.RCF 2a consul. con rif.europ.'!$A$3:$B$293,2,FALSE)</f>
        <v>Un treno può retrocedere nella precedente località di servizio solo se eventi improvvisi ne impediscano l'avanzamento nel regolare senso di marcia. In tali casi, qualora il movimento di retrocessione non sia autorizzato dal sistema di segnalamento, esso può avvenire solo a seguito di autorizzazione del regolatore della circolazione di giurisdizione che, prima di autorizzare il movimento di retrocessione, deve accertare la libertà da veicoli del tratto di linea e degli itinerari interessati, accertare lo stato degli enti di sicurezza interessati, adottare i provvedimenti cautelativi necessari e notificare al treno le necessarie prescrizioni di movimento.</v>
      </c>
      <c r="C245" s="72" t="str">
        <f>VLOOKUP(A245,'2.RCF 2012 vs RCF 2a consul.'!$E$2:$M$283,9,FALSE)</f>
        <v>10.10</v>
      </c>
      <c r="D245" s="73" t="str">
        <f>VLOOKUP(C245,'2.RCF 2012 vs RCF 2a consul.'!$A$2:$C$264,2,FALSE)</f>
        <v>Un treno può retrocedere nella precedente località di servizio solo in casi eccezionali. Qualora il movimento di retrocessione non sia autorizzato dal sistema di segnalamento, esso può avvenire solo a seguito di autorizzazione del regolatore della circolazione di giurisdizione e a condizione che la cabina di guida da cui viene eseguita la retrocessione si trovi in testa al convoglio nel senso del movimento di retrocessione. Il regolatore della circolazione, prima di autorizzare il movimento di retrocessione, deve accertare la libertà da veicoli del tratto di linea e degli itinerari interessati, accertare la corretta chiusura dei PL interessati e notificare al treno le necessarie prescrizioni di movimento.</v>
      </c>
      <c r="E245" s="73" t="str">
        <f>VLOOKUP(C245,'2.RCF 2012 vs RCF 2a consul.'!$A$2:$C$264,3,FALSE)</f>
        <v>Un treno può retrocedere nella precedente località di servizio solo se eventi improvvisi ne impediscano l'avanzamento nel regolare senso di marcia. In tali casi, qualora il movimento di retrocessione non sia autorizzato dal sistema di segnalamento, esso può avvenire solo a seguito di autorizzazione del regolatore della circolazione di giurisdizione che, prima di autorizzare il movimento di retrocessione, deve accertare la libertà da veicoli del tratto di linea e degli itinerari interessati, accertare lo stato degli enti di sicurezza interessati, adottare i provvedimenti cautelativi necessari e notificare al treno le necessarie prescrizioni di movimento.</v>
      </c>
      <c r="F245" s="20" t="s">
        <v>512</v>
      </c>
      <c r="G245" s="20" t="str">
        <f>VLOOKUP(I245,'2.RCF 2012 vs RCF 2a consul.'!$O$2:$P$283,2,FALSE)</f>
        <v>punto non modificato</v>
      </c>
      <c r="H245" s="23" t="s">
        <v>510</v>
      </c>
      <c r="I245" s="23" t="str">
        <f t="shared" si="3"/>
        <v>4.1.210.10</v>
      </c>
      <c r="J245" s="23" t="str">
        <f>VLOOKUP(I245,'2.RCF 2012 vs RCF 2a consul.'!$N$2:$N$283,1,FALSE)</f>
        <v>4.1.210.10</v>
      </c>
    </row>
    <row r="246" spans="1:10" s="23" customFormat="1" ht="101.5" x14ac:dyDescent="0.35">
      <c r="A246" s="76" t="str">
        <f>'1.RCF 2a consul. con rif.europ.'!A228</f>
        <v>4.1.3</v>
      </c>
      <c r="B246" s="66" t="str">
        <f>VLOOKUP(A246,'1.RCF 2a consul. con rif.europ.'!$A$3:$B$293,2,FALSE)</f>
        <v>Qualora per intemperie o per situazioni contingenti i segnali di terra non fossero visibili alla distanza prevista, l’agente di condotta dovrà ridurre la velocità del treno in modo da percepire tempestivamente l’aspetto dei segnali.</v>
      </c>
      <c r="C246" s="69" t="str">
        <f>VLOOKUP(A246,'2.RCF 2012 vs RCF 2a consul.'!$E$2:$M$283,9,FALSE)</f>
        <v>10.12</v>
      </c>
      <c r="D246" s="70" t="str">
        <f>VLOOKUP(C246,'2.RCF 2012 vs RCF 2a consul.'!$A$2:$C$264,2,FALSE)</f>
        <v>Qualora per intemperie o per situazioni contingenti i segnali di terra non fossero visibili a sufficiente distanza, l’agente di condotta dovrà ridurre la velocità del treno in modo da percepire tempestivamente l’aspetto dei segnali.</v>
      </c>
      <c r="E246" s="70" t="str">
        <f>VLOOKUP(C246,'2.RCF 2012 vs RCF 2a consul.'!$A$2:$C$264,3,FALSE)</f>
        <v>=</v>
      </c>
      <c r="F246" s="67"/>
      <c r="G246" s="20" t="str">
        <f>VLOOKUP(I246,'2.RCF 2012 vs RCF 2a consul.'!$O$2:$P$283,2,FALSE)</f>
        <v>Modificato "sufficiente distanza" in "distanza prevista" per indicare all'agente di condotta un termine preciso entro il quale deve iniziare l'eventuale riduzione di velocità.</v>
      </c>
      <c r="H246" s="23" t="s">
        <v>513</v>
      </c>
      <c r="I246" s="23" t="str">
        <f t="shared" si="3"/>
        <v>4.1.310.12</v>
      </c>
      <c r="J246" s="23" t="str">
        <f>VLOOKUP(I246,'2.RCF 2012 vs RCF 2a consul.'!$N$2:$N$283,1,FALSE)</f>
        <v>4.1.310.12</v>
      </c>
    </row>
    <row r="247" spans="1:10" s="23" customFormat="1" ht="174" x14ac:dyDescent="0.35">
      <c r="A247" s="76" t="str">
        <f>'1.RCF 2a consul. con rif.europ.'!A229</f>
        <v>4.1.4</v>
      </c>
      <c r="B247" s="66" t="str">
        <f>VLOOKUP(A247,'1.RCF 2a consul. con rif.europ.'!$A$3:$B$293,2,FALSE)</f>
        <v xml:space="preserve">Nel caso in cui sia necessario scendere dal treno, l'accesso all'interbinario, se non segnalato come zona sicura rispetto alla circolazione dei veicoli ferroviari, è ammesso solo se strettamente necessario e previa conferma da parte del regolatore della circolazione dell'assenza di circolazione sui binari interessati.
La circolazione può essere ripresa solo dopo che il regolatore della circolazione abbia avuto evidenza che nell'interbinario non si trovi più nessuno. </v>
      </c>
      <c r="C247" s="69" t="str">
        <f>VLOOKUP(A247,'2.RCF 2012 vs RCF 2a consul.'!$E$2:$M$283,9,FALSE)</f>
        <v>10.15</v>
      </c>
      <c r="D247" s="70" t="str">
        <f>VLOOKUP(C247,'2.RCF 2012 vs RCF 2a consul.'!$A$2:$C$264,2,FALSE)</f>
        <v xml:space="preserve">La presenza di persone lato interbinario è ammessa solo se strettamente necessaria e previa conferma da parte del regolatore della circolazione dell’avvenuta sospensione della circolazione sui binari attigui. 
La circolazione può essere ripresa solo dopo che il regolatore della circolazione abbia avuto evidenza che nell’interbinario non si trovi più nessuno. </v>
      </c>
      <c r="E247" s="70" t="str">
        <f>VLOOKUP(C247,'2.RCF 2012 vs RCF 2a consul.'!$A$2:$C$264,3,FALSE)</f>
        <v>Nel caso in cui sia necessario scendere dal treno,  l'accesso all'interbinario è ammesso solo se strettamente necessario e previa conferma da parte del regolatore della circolazione dell'avvenuta sospensione della circolazione sui binari attigui.
La circolazione può essere ripresa solo dopo che il regolatore della circolazione abbia avuto evidenza che nell'interbinario non si trovi più nessuno.</v>
      </c>
      <c r="F247" s="67"/>
      <c r="G247" s="20" t="str">
        <f>VLOOKUP(I247,'2.RCF 2012 vs RCF 2a consul.'!$O$2:$P$283,2,FALSE)</f>
        <v>Aggiunto "se non segnalato come zona sicura rispetto alla circolazione dei veicoli",  sostituito binari attigui con binari interessati</v>
      </c>
      <c r="H247" s="23" t="s">
        <v>515</v>
      </c>
      <c r="I247" s="23" t="str">
        <f t="shared" si="3"/>
        <v>4.1.410.15</v>
      </c>
      <c r="J247" s="23" t="str">
        <f>VLOOKUP(I247,'2.RCF 2012 vs RCF 2a consul.'!$N$2:$N$283,1,FALSE)</f>
        <v>4.1.410.15</v>
      </c>
    </row>
    <row r="248" spans="1:10" s="23" customFormat="1" ht="29" x14ac:dyDescent="0.35">
      <c r="A248" s="65" t="str">
        <f>'1.RCF 2a consul. con rif.europ.'!A230</f>
        <v>4.2</v>
      </c>
      <c r="B248" s="66" t="str">
        <f>VLOOKUP(A248,'1.RCF 2a consul. con rif.europ.'!$A$3:$B$293,2,FALSE)</f>
        <v>GESTIONE DEI DEGRADI DEI DISPOSITIVI TECNOLOGICI.</v>
      </c>
      <c r="C248" s="19"/>
      <c r="D248" s="20"/>
      <c r="E248" s="20"/>
      <c r="F248" s="67"/>
      <c r="G248" s="20"/>
      <c r="H248" s="23" t="s">
        <v>517</v>
      </c>
      <c r="I248" s="23" t="str">
        <f t="shared" si="3"/>
        <v>4.2</v>
      </c>
      <c r="J248" s="23" t="e">
        <f>VLOOKUP(I248,'2.RCF 2012 vs RCF 2a consul.'!$N$2:$N$283,1,FALSE)</f>
        <v>#N/A</v>
      </c>
    </row>
    <row r="249" spans="1:10" s="23" customFormat="1" ht="304.5" x14ac:dyDescent="0.35">
      <c r="A249" s="77" t="str">
        <f>'1.RCF 2a consul. con rif.europ.'!A231</f>
        <v>4.2.1</v>
      </c>
      <c r="B249" s="66" t="str">
        <f>VLOOKUP(A249,'1.RCF 2a consul. con rif.europ.'!$A$3:$B$293,2,FALSE)</f>
        <v>Nell'esercizio ferroviario devono essere messi in atto i necessari provvedimenti tecnico-organizzativi atti ad assicurare le funzioni di sicurezza non realizzate da dispositivi tecnologici, per guasto degli stessi o altra causa, considerando sempre mancanti le condizioni di sicurezza della cui esistenza non si abbia riscontro certo.</v>
      </c>
      <c r="C249" s="72" t="str">
        <f>VLOOKUP(A249,'2.RCF 2012 vs RCF 2a consul.'!$E$2:$M$283,9,FALSE)</f>
        <v>11.5</v>
      </c>
      <c r="D249" s="73" t="str">
        <f>VLOOKUP(C249,'2.RCF 2012 vs RCF 2a consul.'!$A$2:$C$264,2,FALSE)</f>
        <v>Ogni qualvolta vengano svolte  attività connesse con la sicurezza non protette dai dispositivi tecnologici, devono essere messi in atto i necessari provvedimenti tecnico-organizzativi atti ad assicurare che sia comunque garantita la sicurezza della circolazione. In particolare:
- devono essere considerate sempre mancanti le condizioni di sicurezza della cui esistenza  non si abbia riscontro certo;
- deve farsi ricorso all’uso delle funzioni di soccorso relative agli apparati di sicurezza solo dopo avere preventivamente effettuato tutti gli accertamenti e i controlli richiesti per assicurare le condizioni di sicurezza normalmente garantite dagli apparati di sicurezza stessi.</v>
      </c>
      <c r="E249" s="73" t="str">
        <f>VLOOKUP(C249,'2.RCF 2012 vs RCF 2a consul.'!$A$2:$C$264,3,FALSE)</f>
        <v>=</v>
      </c>
      <c r="F249" s="67"/>
      <c r="G249" s="20" t="str">
        <f>VLOOKUP(I249,'2.RCF 2012 vs RCF 2a consul.'!$O$2:$P$283,2,FALSE)</f>
        <v>Il punto 11.5 del RCF 2012 è stato sdoppiato:
- la prima parte, essendo stata inserita in un paragrafo che riguarda tutti i dispositivi tecnologici, è stata generalizzata a tutte le funzioni di sicurezza e non solo a quelle di terra,  sia in caso di degrado che in assenza di dispositivi disponibili in base a quanto disposto al punto 2.1.2 ;
 - Il secondo alinea continua a riguardare solo i dispositivi di terra ed  è stato riformulato mantenendo inalterato il principio ed è confluito nel  punto 4.2.2.</v>
      </c>
      <c r="H249" s="23" t="s">
        <v>519</v>
      </c>
      <c r="I249" s="23" t="str">
        <f t="shared" si="3"/>
        <v>4.2.111.5</v>
      </c>
      <c r="J249" s="23" t="str">
        <f>VLOOKUP(I249,'2.RCF 2012 vs RCF 2a consul.'!$N$2:$N$283,1,FALSE)</f>
        <v>4.2.111.5</v>
      </c>
    </row>
    <row r="250" spans="1:10" s="23" customFormat="1" ht="304.5" x14ac:dyDescent="0.35">
      <c r="A250" s="68" t="str">
        <f>'1.RCF 2a consul. con rif.europ.'!A232</f>
        <v>4.2.2</v>
      </c>
      <c r="B250" s="66" t="str">
        <f>VLOOKUP(A250,'1.RCF 2a consul. con rif.europ.'!$A$3:$B$293,2,FALSE)</f>
        <v>L’utilizzo di ciascuna funzione di soccorso di cui al punto 1.2.14 deve essere subordinato alla preventiva effettuazione di tutti gli accertamenti e i controlli richiesti per assicurare le condizioni di sicurezza non più verificate dagli apparati di sicurezza in conseguenza all’utilizzo della funzione di soccorso.</v>
      </c>
      <c r="C250" s="72" t="str">
        <f>VLOOKUP(A250,'2.RCF 2012 vs RCF 2a consul.'!$E$2:$M$283,9,FALSE)</f>
        <v>11.5</v>
      </c>
      <c r="D250" s="73" t="str">
        <f>VLOOKUP(C250,'2.RCF 2012 vs RCF 2a consul.'!$A$2:$C$264,2,FALSE)</f>
        <v>Ogni qualvolta vengano svolte  attività connesse con la sicurezza non protette dai dispositivi tecnologici, devono essere messi in atto i necessari provvedimenti tecnico-organizzativi atti ad assicurare che sia comunque garantita la sicurezza della circolazione. In particolare:
- devono essere considerate sempre mancanti le condizioni di sicurezza della cui esistenza  non si abbia riscontro certo;
- deve farsi ricorso all’uso delle funzioni di soccorso relative agli apparati di sicurezza solo dopo avere preventivamente effettuato tutti gli accertamenti e i controlli richiesti per assicurare le condizioni di sicurezza normalmente garantite dagli apparati di sicurezza stessi.</v>
      </c>
      <c r="E250" s="73" t="str">
        <f>VLOOKUP(C250,'2.RCF 2012 vs RCF 2a consul.'!$A$2:$C$264,3,FALSE)</f>
        <v>=</v>
      </c>
      <c r="F250" s="67"/>
      <c r="G250" s="20" t="str">
        <f>VLOOKUP(I250,'2.RCF 2012 vs RCF 2a consul.'!$O$2:$P$283,2,FALSE)</f>
        <v>Il punto 11.5 del RCF 2012 è stato sdoppiato:
- la prima parte, essendo stata inserita in un paragrafo che riguarda tutti i dispositivi tecnologici, è stata generalizzata a tutte le funzioni di sicurezza e non solo a quelle di terra,  sia in caso di degrado che in assenza di dispositivi disponibili in base a quanto disposto al punto 2.1.2 ;
 - Il secondo alinea continua a riguardare solo i dispositivi di terra ed  è stato riformulato mantenendo inalterato il principio ed è confluito nel  punto 4.2.2.</v>
      </c>
      <c r="H250" s="23" t="s">
        <v>521</v>
      </c>
      <c r="I250" s="23" t="str">
        <f t="shared" si="3"/>
        <v>4.2.211.5</v>
      </c>
      <c r="J250" s="23" t="str">
        <f>VLOOKUP(I250,'2.RCF 2012 vs RCF 2a consul.'!$N$2:$N$283,1,FALSE)</f>
        <v>4.2.211.5</v>
      </c>
    </row>
    <row r="251" spans="1:10" s="23" customFormat="1" ht="290" x14ac:dyDescent="0.35">
      <c r="A251" s="68" t="str">
        <f>'1.RCF 2a consul. con rif.europ.'!A233</f>
        <v>4.2.3</v>
      </c>
      <c r="B251" s="66" t="str">
        <f>VLOOKUP(A251,'1.RCF 2a consul. con rif.europ.'!$A$3:$B$293,2,FALSE)</f>
        <v>Le funzioni di soccorso devono essere realizzate in modo da prevenirne azionamenti accidentali e facilitarne l'individuazione.</v>
      </c>
      <c r="C251" s="69" t="str">
        <f>VLOOKUP(A251,'2.RCF 2012 vs RCF 2a consul.'!$E$2:$M$283,9,FALSE)</f>
        <v>2.11</v>
      </c>
      <c r="D251" s="70" t="str">
        <f>VLOOKUP(C251,'2.RCF 2012 vs RCF 2a consul.'!$A$2:$C$264,2,FALSE)</f>
        <v>Il comando e il controllo degli enti di sicurezza delle località di servizio e delle linee è effettuato tramite appositi dispositivi denominati apparati di sicurezza.
Essi possono essere muniti di funzioni di soccorso che permettano il superamento dei vincoli imposti dall’apparato stesso in caso di mancanza di alcune delle condizioni richieste, al fine di utilizzare le funzioni ancora disponibili. Le funzioni di soccorso devono essere realizzate in modo da prevenirne  un indebito utilizzo.
Gli apparati di sicurezza devono essere dotati di apparecchiature per la registrazione degli eventi e delle operazioni svolte. Non deve essere possibile modificare i dati registrati.</v>
      </c>
      <c r="E251" s="70" t="str">
        <f>VLOOKUP(C251,'2.RCF 2012 vs RCF 2a consul.'!$A$2:$C$264,3,FALSE)</f>
        <v>=</v>
      </c>
      <c r="F251" s="67"/>
      <c r="G251" s="20" t="str">
        <f>VLOOKUP(I251,'2.RCF 2012 vs RCF 2a consul.'!$O$2:$P$283,2,FALSE)</f>
        <v>Per la parte relativa all'indebito utilizzo delle funzioni di soccors o vedi punti 4.2.3, mentre per la tracciatura delle operazioni vedi punto 2.2.6</v>
      </c>
      <c r="H251" s="23" t="s">
        <v>523</v>
      </c>
      <c r="I251" s="23" t="str">
        <f t="shared" si="3"/>
        <v>4.2.32.11</v>
      </c>
      <c r="J251" s="23" t="str">
        <f>VLOOKUP(I251,'2.RCF 2012 vs RCF 2a consul.'!$N$2:$N$283,1,FALSE)</f>
        <v>4.2.32.11</v>
      </c>
    </row>
    <row r="252" spans="1:10" s="23" customFormat="1" ht="116" x14ac:dyDescent="0.35">
      <c r="A252" s="142" t="str">
        <f>'1.RCF 2a consul. con rif.europ.'!A234</f>
        <v>4.2.4</v>
      </c>
      <c r="B252" s="143" t="str">
        <f>VLOOKUP(A252,'1.RCF 2a consul. con rif.europ.'!$A$3:$B$293,2,FALSE)</f>
        <v>La mancanza o l’imperfetta o incompleta indicazione della autorizzazione al movimento da parte del sistema di segnalamento deve essere considerata come assenza di autorizzazione al movimento.</v>
      </c>
      <c r="C252" s="72" t="str">
        <f>VLOOKUP(A252,'2.RCF 2012 vs RCF 2a consul.'!$E$2:$M$283,9,FALSE)</f>
        <v>10.9</v>
      </c>
      <c r="D252" s="73" t="str">
        <f>VLOOKUP(C252,'2.RCF 2012 vs RCF 2a consul.'!$A$2:$C$264,2,FALSE)</f>
        <v>La mancanza o l’imperfetta o incompleta indicazione della autorizzazione al movimento deve essere considerata come assenza di autorizzazione al movimento e, per la prosecuzione del treno dovranno essere applicate le norme di cui al punto 11.</v>
      </c>
      <c r="E252" s="73" t="str">
        <f>VLOOKUP(C252,'2.RCF 2012 vs RCF 2a consul.'!$A$2:$C$264,3,FALSE)</f>
        <v>=</v>
      </c>
      <c r="F252" s="137" t="s">
        <v>527</v>
      </c>
      <c r="G252" s="20" t="str">
        <f>VLOOKUP(I252,'2.RCF 2012 vs RCF 2a consul.'!$O$2:$P$283,2,FALSE)</f>
        <v>Esplicitato il riferimento al sistema di segnalamento.
Tolto il rimando alla ripresa della marcia in quanto riconducibile al principio comune applicabile in casi di assenza dell'autorizzazione al movimento.</v>
      </c>
      <c r="H252" s="23" t="s">
        <v>525</v>
      </c>
      <c r="I252" s="23" t="str">
        <f t="shared" si="3"/>
        <v>4.2.410.9</v>
      </c>
      <c r="J252" s="23" t="str">
        <f>VLOOKUP(I252,'2.RCF 2012 vs RCF 2a consul.'!$N$2:$N$283,1,FALSE)</f>
        <v>4.2.410.9</v>
      </c>
    </row>
    <row r="253" spans="1:10" s="23" customFormat="1" ht="130.5" x14ac:dyDescent="0.35">
      <c r="A253" s="140"/>
      <c r="B253" s="138" t="e">
        <f>VLOOKUP(A253,'1.RCF 2a consul. con rif.europ.'!$A$3:$B$293,2,FALSE)</f>
        <v>#N/A</v>
      </c>
      <c r="C253" s="72" t="str">
        <f>+'2.RCF 2012 vs RCF 2a consul.'!A201</f>
        <v>13.7</v>
      </c>
      <c r="D253" s="73" t="str">
        <f>VLOOKUP(C253,'2.RCF 2012 vs RCF 2a consul.'!$A$2:$C$264,2,FALSE)</f>
        <v>Se un segnale di terra atto alla concessione della autorizzazione al movimento manca o fornisce indicazioni imperfette o incomplete, si deve considerare come se esso non stia fornendo autorizzazione al movimento e per la prosecuzione del treno dovranno essere applicate le norme di cui al punto 10.9.</v>
      </c>
      <c r="E253" s="73" t="str">
        <f>VLOOKUP(C253,'2.RCF 2012 vs RCF 2a consul.'!$A$2:$C$264,3,FALSE)</f>
        <v>=</v>
      </c>
      <c r="F253" s="138"/>
      <c r="G253" s="20" t="str">
        <f>VLOOKUP(I253,'2.RCF 2012 vs RCF 2a consul.'!$O$2:$P$283,2,FALSE)</f>
        <v xml:space="preserve">Il punto è confluito nel punto 4.2.4 che nel quale è stato esplicitato il riferimento al sistema di segnalamento. </v>
      </c>
      <c r="H253" s="23" t="s">
        <v>525</v>
      </c>
      <c r="I253" s="23" t="str">
        <f t="shared" si="3"/>
        <v>4.2.413.7</v>
      </c>
      <c r="J253" s="23" t="str">
        <f>VLOOKUP(I253,'2.RCF 2012 vs RCF 2a consul.'!$N$2:$N$283,1,FALSE)</f>
        <v>4.2.413.7</v>
      </c>
    </row>
    <row r="254" spans="1:10" s="23" customFormat="1" ht="87" x14ac:dyDescent="0.35">
      <c r="A254" s="76" t="str">
        <f>'1.RCF 2a consul. con rif.europ.'!A235</f>
        <v>4.2.5</v>
      </c>
      <c r="B254" s="66" t="str">
        <f>VLOOKUP(A254,'1.RCF 2a consul. con rif.europ.'!$A$3:$B$293,2,FALSE)</f>
        <v>Qualora in assenza di autorizzazione al movimento l’agente di condotta non possa mettersi in contatto con il regolatore della circolazione, la circolazione deve essere sospesa.</v>
      </c>
      <c r="C254" s="72" t="str">
        <f>VLOOKUP(A254,'2.RCF 2012 vs RCF 2a consul.'!$E$2:$M$283,9,FALSE)</f>
        <v>11.6</v>
      </c>
      <c r="D254" s="73" t="str">
        <f>VLOOKUP(C254,'2.RCF 2012 vs RCF 2a consul.'!$A$2:$C$264,2,FALSE)</f>
        <v>Qualora in assenza di autorizzazione al movimento l’agente di condotta non possa mettersi in contatto con il regolatore della circolazione, la circolazione dei treni deve essere sospesa.</v>
      </c>
      <c r="E254" s="73" t="str">
        <f>VLOOKUP(C254,'2.RCF 2012 vs RCF 2a consul.'!$A$2:$C$264,3,FALSE)</f>
        <v>=</v>
      </c>
      <c r="F254" s="67"/>
      <c r="G254" s="20" t="str">
        <f>VLOOKUP(I254,'2.RCF 2012 vs RCF 2a consul.'!$O$2:$P$283,2,FALSE)</f>
        <v>Eliminato "treni" per estendere il principio a tutti le tipologie di movimento.</v>
      </c>
      <c r="H254" s="23" t="s">
        <v>528</v>
      </c>
      <c r="I254" s="23" t="str">
        <f t="shared" si="3"/>
        <v>4.2.511.6</v>
      </c>
      <c r="J254" s="23" t="str">
        <f>VLOOKUP(I254,'2.RCF 2012 vs RCF 2a consul.'!$N$2:$N$283,1,FALSE)</f>
        <v>4.2.511.6</v>
      </c>
    </row>
    <row r="255" spans="1:10" s="23" customFormat="1" ht="43.5" x14ac:dyDescent="0.35">
      <c r="A255" s="65" t="str">
        <f>'1.RCF 2a consul. con rif.europ.'!A236</f>
        <v>4.3</v>
      </c>
      <c r="B255" s="66" t="str">
        <f>VLOOKUP(A255,'1.RCF 2a consul. con rif.europ.'!$A$3:$B$293,2,FALSE)</f>
        <v>MOVIMENTO DEI TRENI IN MANCANZA DI AUTORIZZAZIONI AL MOVIMENTO CONCESSE DAL SISTEMA DI SEGNALAMENTO.</v>
      </c>
      <c r="C255" s="19"/>
      <c r="D255" s="20"/>
      <c r="E255" s="20"/>
      <c r="F255" s="67"/>
      <c r="G255" s="20"/>
      <c r="H255" s="23" t="s">
        <v>530</v>
      </c>
      <c r="I255" s="23" t="str">
        <f t="shared" si="3"/>
        <v>4.3</v>
      </c>
      <c r="J255" s="23" t="e">
        <f>VLOOKUP(I255,'2.RCF 2012 vs RCF 2a consul.'!$N$2:$N$283,1,FALSE)</f>
        <v>#N/A</v>
      </c>
    </row>
    <row r="256" spans="1:10" s="23" customFormat="1" ht="409.5" x14ac:dyDescent="0.35">
      <c r="A256" s="68" t="str">
        <f>'1.RCF 2a consul. con rif.europ.'!A237</f>
        <v>4.3.1</v>
      </c>
      <c r="B256" s="66" t="str">
        <f>VLOOKUP(A256,'1.RCF 2a consul. con rif.europ.'!$A$3:$B$293,2,FALSE)</f>
        <v>Qualora il sistema di segnalamento non conceda l’autorizzazione al movimento, il movimento del treno potrà essere autorizzato solo dopo che siano stati adottati i provvedimenti atti a garantire l'assenza di movimenti incompatibili di altri veicoli o convogli e siano state garantite tutte le condizioni non accertate dal sistema di segnalamento. In particolare:
a) in mancanza della condizione di libertà del tratto di binario da percorrere il treno può circolare solamente con marcia a vista  a condizione che non risulti che il treno precedente si trovi ancora sul medesimo tratto. La circolazione del treno può avvenire senza la marcia a vista a condizione che venga preventivamente accertata anche l’assenza di veicoli sul tratto di binario stesso, eventualmente anche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e assicurato nella corretta posizione i deviatoi;
c) in mancanza di conferma della attivazione dei dispositivi che impongono il divieto di transito lato strada in corrispondenza dei PL o in mancanza di conferma della libertà dell’attraversamento da parte dei dispositivi di cui al punto 1.2.6, la circolazione del treno sugli stessi deve avvenire nel rispetto di quanto previsto al successivo punto 4.7;
d) in presenza delle segnalazioni di anormalità di cui al punto 1.2.25, la circolazione del treno deve avvenire nel rispetto delle specifiche procedure cautelative della sicurezza.</v>
      </c>
      <c r="C256" s="69" t="str">
        <f>VLOOKUP(A256,'2.RCF 2012 vs RCF 2a consul.'!$E$2:$M$283,9,FALSE)</f>
        <v>11.1</v>
      </c>
      <c r="D256" s="70" t="str">
        <f>VLOOKUP(C256,'2.RCF 2012 vs RCF 2a consul.'!$A$2:$C$264,2,FALSE)</f>
        <v>In mancanza di una o più condizioni di sicurezza,  il movimento del treno potrà avvenire nel rispetto di quanto di seguito indicato: 
a)	in mancanza della condizione di libertà dell’itinerario o  del tratto di linea, il treno può circolare solamente con marcia a vista sull’itinerario o sul tratto di linea interessati a condizione che non risulti che il treno precedente si trovi ancora sull’itinerario o sul tratto di linea interessato. La circolazione del treno può avvenire senza la marcia a vista a condizione che venga preventivamente accertata anche la libertà da veicoli del tratto stesso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nella corretta posizione i deviatoi;
c)	in mancanza della attivazione dei dispositivi che inibiscono il transito lato strada in corrispondenza dei PL, la circolazione del treno sugli stessi deve avvenire nel rispetto di quanto previsto al successivo punto 15;
d)	in mancanza delle condizioni di sicurezza relative a punti singolari della linea, come ad esempio le zone caduta massi, la circolazione del treno su tali punti deve avvenire nel rispetto delle specifiche procedure cautelative della sicurezza stabilite tenuto conto del punto singolare protetto.</v>
      </c>
      <c r="E256" s="70" t="str">
        <f>VLOOKUP(C256,'2.RCF 2012 vs RCF 2a consul.'!$A$2:$C$264,3,FALSE)</f>
        <v>In mancanza di una o più condizioni di sicurezza, il movimento del treno potrà avvenire solo dopo che siano stati adottati i provvedimenti atti a garantire l'assenza di movimenti incompatibili e nel rispetto di quanto di seguito indicato:
a) in mancanza della condizione di libertà dell'itinerario o del tratto di linea  il treno può circolare solamente con marcia a vista sull'itinerario o sul tratto di linea interessati a condizione che  non risulti che il treno precedente si trovi ancora sull'itinerario o sul tratto di linea interessato. La circolazione del treno può avvenire senza la marcia a vista a condizione che venga preventivamente accertata anche la libertà da veicoli del tratto stesso attraverso il controllo della completezza del treno che vi ha precedentemente circolato;
b) in mancanza della condizione di corretta disposizione dei deviatoi di località di servizio o di linea, la circolazione del treno su tali deviatoi deve avvenire con marcia a vista, solo dopo avere controllato e, qualora necessario, disposto nella corretta posizione i deviatoi;
c) in mancanza della attivazione dei dispositivi che inibiscono il transito lato strada in corrispondenza dei PL, la circolazione del treno sugli stessi deve avvenire nel rispetto di quanto previsto al successivo punto 15;
d) in presenza delle segnalazioni di anormalità di cui al punto 2.19 , la circolazione del treno deve avvenire nel rispetto delle specifiche procedure cautelative della sicurezza.</v>
      </c>
      <c r="F256" s="20" t="s">
        <v>534</v>
      </c>
      <c r="G256" s="20" t="str">
        <f>VLOOKUP(I256,'2.RCF 2012 vs RCF 2a consul.'!$O$2:$P$283,2,FALSE)</f>
        <v xml:space="preserve">Sostituita "In mancanza di una o più condizioni di sicurezza" con "Qualora il sistema di segnalamento non conceda l'autorizzazione al movimento" aggiungendo il concetto che devono essere garantite tutte le condizioni non accertate del sistema di segnalamento da parte del regolatore della circolazione avvalendosi anche del personale del treno o di altro personale.
Nell'alinea c) sostituito "inibiscono" con "impongono il divieto" in quanto i dispositivi lato strada non sono in grado di impedire l'attraversamento ma ne prescrivono il divieto.
Specificati i movimenti incompatibili di altri veicoli e convogli.
</v>
      </c>
      <c r="H256" s="23" t="s">
        <v>532</v>
      </c>
      <c r="I256" s="23" t="str">
        <f t="shared" si="3"/>
        <v>4.3.111.1</v>
      </c>
      <c r="J256" s="23" t="str">
        <f>VLOOKUP(I256,'2.RCF 2012 vs RCF 2a consul.'!$N$2:$N$283,1,FALSE)</f>
        <v>4.3.111.1</v>
      </c>
    </row>
    <row r="257" spans="1:10" s="23" customFormat="1" ht="159.5" x14ac:dyDescent="0.35">
      <c r="A257" s="68" t="str">
        <f>'1.RCF 2a consul. con rif.europ.'!A238</f>
        <v>4.3.2</v>
      </c>
      <c r="B257" s="66" t="str">
        <f>VLOOKUP(A257,'1.RCF 2a consul. con rif.europ.'!$A$3:$B$293,2,FALSE)</f>
        <v>Qualora le condizioni di sicurezza mancanti e le corrispondenti modalità di circolazione del treno di cui al precedente punto 4.3.1 siano gestite dal sistema di segnalamento, la circolazione del treno potrà avvenire tramite la concessione di una specifica autorizzazione al movimento concessa dal sistema stesso.</v>
      </c>
      <c r="C257" s="72" t="str">
        <f>VLOOKUP(A257,'2.RCF 2012 vs RCF 2a consul.'!$E$2:$M$283,9,FALSE)</f>
        <v>11.2</v>
      </c>
      <c r="D257" s="73" t="str">
        <f>VLOOKUP(C257,'2.RCF 2012 vs RCF 2a consul.'!$A$2:$C$264,2,FALSE)</f>
        <v>Qualora le condizioni di sicurezza mancanti e le corrispondenti modalità di circolazione del treno di cui al precedente punto 11.1 siano gestite in modo automatico dal sistema di segnalamento la circolazione del treno potrà avvenire tramite la concessione di una specifica autorizzazione al movimento concessa dal sistema stesso.</v>
      </c>
      <c r="E257" s="73" t="str">
        <f>VLOOKUP(C257,'2.RCF 2012 vs RCF 2a consul.'!$A$2:$C$264,3,FALSE)</f>
        <v>=</v>
      </c>
      <c r="F257" s="20" t="s">
        <v>537</v>
      </c>
      <c r="G257" s="20" t="str">
        <f>VLOOKUP(I257,'2.RCF 2012 vs RCF 2a consul.'!$O$2:$P$283,2,FALSE)</f>
        <v xml:space="preserve">Eliminato il termine "automatico" per comprendere anche i casi in cui è necessario l'intervento del regolatore della circolazione per attivare la "specifica autorizzazione" concessa da sistema stesso. </v>
      </c>
      <c r="H257" s="23" t="s">
        <v>535</v>
      </c>
      <c r="I257" s="23" t="str">
        <f t="shared" si="3"/>
        <v>4.3.211.2</v>
      </c>
      <c r="J257" s="23" t="str">
        <f>VLOOKUP(I257,'2.RCF 2012 vs RCF 2a consul.'!$N$2:$N$283,1,FALSE)</f>
        <v>4.3.211.2</v>
      </c>
    </row>
    <row r="258" spans="1:10" s="23" customFormat="1" ht="203" x14ac:dyDescent="0.35">
      <c r="A258" s="68" t="str">
        <f>'1.RCF 2a consul. con rif.europ.'!A239</f>
        <v>4.3.3</v>
      </c>
      <c r="B258" s="66" t="str">
        <f>VLOOKUP(A258,'1.RCF 2a consul. con rif.europ.'!$A$3:$B$293,2,FALSE)</f>
        <v xml:space="preserve">Qualora il sistema non sia in grado di concedere nemmeno la specifica autorizzazione al movimento di cui al precedente punto 4.3.2, il regolatore della circolazione potrà concedere, previo accertamento delle condizioni di sicurezza mancanti e adozione dei relativi provvedimenti, l’autorizzazione al movimento tramite prescrizione di movimento che dovrà contenere anche le corrispondenti modalità di circolazione in conformità con il precedente punto 4.3.1. </v>
      </c>
      <c r="C258" s="72" t="str">
        <f>VLOOKUP(A258,'2.RCF 2012 vs RCF 2a consul.'!$E$2:$M$283,9,FALSE)</f>
        <v>11.3</v>
      </c>
      <c r="D258" s="73" t="str">
        <f>VLOOKUP(C258,'2.RCF 2012 vs RCF 2a consul.'!$A$2:$C$264,2,FALSE)</f>
        <v xml:space="preserve">Qualora il sistema non sia in grado di concedere nemmeno la specifica autorizzazione al movimento di cui al punto 11.2, il regolatore della circolazione potrà concedere, previo accertamento delle condizioni di sicurezza mancanti e adozione dei relativi provvedimenti, l’autorizzazione al movimento tramite prescrizione di movimento che dovrà contenere anche le corrispondenti modalità di circolazione in conformità con il precedente punto 11.1.  </v>
      </c>
      <c r="E258" s="73" t="str">
        <f>VLOOKUP(C258,'2.RCF 2012 vs RCF 2a consul.'!$A$2:$C$264,3,FALSE)</f>
        <v>=</v>
      </c>
      <c r="F258" s="20" t="s">
        <v>540</v>
      </c>
      <c r="G258" s="20" t="str">
        <f>VLOOKUP(I258,'2.RCF 2012 vs RCF 2a consul.'!$O$2:$P$283,2,FALSE)</f>
        <v>Aggiornata la numerazione dei riferimenti all'interno del testo.</v>
      </c>
      <c r="H258" s="23" t="s">
        <v>538</v>
      </c>
      <c r="I258" s="23" t="str">
        <f t="shared" si="3"/>
        <v>4.3.311.3</v>
      </c>
      <c r="J258" s="23" t="str">
        <f>VLOOKUP(I258,'2.RCF 2012 vs RCF 2a consul.'!$N$2:$N$283,1,FALSE)</f>
        <v>4.3.311.3</v>
      </c>
    </row>
    <row r="259" spans="1:10" s="23" customFormat="1" ht="232" x14ac:dyDescent="0.35">
      <c r="A259" s="142" t="str">
        <f>'1.RCF 2a consul. con rif.europ.'!A240</f>
        <v>4.3.4</v>
      </c>
      <c r="B259" s="143" t="str">
        <f>VLOOKUP(A259,'1.RCF 2a consul. con rif.europ.'!$A$3:$B$293,2,FALSE)</f>
        <v xml:space="preserve">In funzione delle specifiche condizioni di esercizio, gli adempimenti di cui alle lettere a) e b) del precedente punto 4.3.1 possono essere eventualmente richiesti dal regolatore della circolazione all’agente di condotta e possono essere affidati da quest'ultimo ad altri agenti, nel rispetto di apposite procedure di dettaglio. </v>
      </c>
      <c r="C259" s="72" t="str">
        <f>VLOOKUP(A259,'2.RCF 2012 vs RCF 2a consul.'!$E$2:$M$283,9,FALSE)</f>
        <v>1.8</v>
      </c>
      <c r="D259" s="73" t="str">
        <f>VLOOKUP(C259,'2.RCF 2012 vs RCF 2a consul.'!$A$2:$C$264,2,FALSE)</f>
        <v>La circolazione ferroviaria prevede attività di sicurezza sugli impianti di terra e attività di sicurezza relative ai veicoli; alcune verifiche e operazioni sugli impianti di terra possono essere richieste  dal regolatore della circolazione all’agente di condotta.
Qualora le incombenze di cui sopra non siano direttamente svolte dall’agente di condotta, devono essere emanate apposite procedure di dettaglio volte a disciplinare le attribuzioni, i rapporti e lo scambio di informazioni fra l’agente di condotta e gli altri agenti  incaricati  di svolgere le citate incombenze.</v>
      </c>
      <c r="E259" s="73" t="str">
        <f>VLOOKUP(C259,'2.RCF 2012 vs RCF 2a consul.'!$A$2:$C$264,3,FALSE)</f>
        <v>La circolazione ferroviaria prevede attività di sicurezza sugli impianti di terra e attività di sicurezza relative ai veicoli; alcune verifiche e operazioni sugli impianti di terra possono essere richieste dal regolatore della circolazione all'agente di condotta.
Qualora le incombenze di cui sopra non siano direttamente svolte dall'agente di condotta, devono essere emanate apposite procedure di dettaglio volte a disciplinare le attribuzioni, i rapporti e lo scambio di informazioni fra l'agente di condotta e gli altri agenti incaricati di svolgere le citate incombenze e tra essi e il regolatore della circolazione.</v>
      </c>
      <c r="F259" s="139"/>
      <c r="G259" s="20" t="str">
        <f>VLOOKUP(I259,'2.RCF 2012 vs RCF 2a consul.'!$O$2:$P$283,2,FALSE)</f>
        <v>Testo semplificato senza modificare i principi espressi</v>
      </c>
      <c r="H259" s="23" t="s">
        <v>541</v>
      </c>
      <c r="I259" s="23" t="str">
        <f t="shared" si="3"/>
        <v>4.3.41.8</v>
      </c>
      <c r="J259" s="23" t="str">
        <f>VLOOKUP(I259,'2.RCF 2012 vs RCF 2a consul.'!$N$2:$N$283,1,FALSE)</f>
        <v>4.3.41.8</v>
      </c>
    </row>
    <row r="260" spans="1:10" s="23" customFormat="1" ht="159.5" x14ac:dyDescent="0.35">
      <c r="A260" s="140"/>
      <c r="B260" s="138" t="e">
        <f>VLOOKUP(A260,'1.RCF 2a consul. con rif.europ.'!$A$3:$B$293,2,FALSE)</f>
        <v>#N/A</v>
      </c>
      <c r="C260" s="72" t="str">
        <f>+'2.RCF 2012 vs RCF 2a consul.'!A186</f>
        <v>11.4</v>
      </c>
      <c r="D260" s="73" t="str">
        <f>VLOOKUP(C260,'2.RCF 2012 vs RCF 2a consul.'!$A$2:$C$264,2,FALSE)</f>
        <v>L’accertamento della completezza del treno e il controllo e la manovra dei deviatoi, di cui alle lettere b) e c) del precedente punto 11.1, possono essere richiesti all’agente di condotta, il quale dovrà effettuare tali operazioni nel rispetto delle specifiche procedure emanate tenuto conto, rispettivamente, delle caratteristiche del treno e dei deviatoi.</v>
      </c>
      <c r="E260" s="73" t="str">
        <f>VLOOKUP(C260,'2.RCF 2012 vs RCF 2a consul.'!$A$2:$C$264,3,FALSE)</f>
        <v>=</v>
      </c>
      <c r="F260" s="140"/>
      <c r="G260" s="20" t="str">
        <f>VLOOKUP(I260,'2.RCF 2012 vs RCF 2a consul.'!$O$2:$P$283,2,FALSE)</f>
        <v>Esplicitata la possibilità per l'agente di condotta di affidare ad altri agenti gli adempimenti a lui richiesti.</v>
      </c>
      <c r="H260" s="23" t="s">
        <v>541</v>
      </c>
      <c r="I260" s="23" t="str">
        <f t="shared" ref="I260:I313" si="4">+H260&amp;C260</f>
        <v>4.3.411.4</v>
      </c>
      <c r="J260" s="23" t="str">
        <f>VLOOKUP(I260,'2.RCF 2012 vs RCF 2a consul.'!$N$2:$N$283,1,FALSE)</f>
        <v>4.3.411.4</v>
      </c>
    </row>
    <row r="261" spans="1:10" s="23" customFormat="1" ht="29" x14ac:dyDescent="0.35">
      <c r="A261" s="65" t="str">
        <f>'1.RCF 2a consul. con rif.europ.'!A241</f>
        <v>4.4</v>
      </c>
      <c r="B261" s="66" t="str">
        <f>VLOOKUP(A261,'1.RCF 2a consul. con rif.europ.'!$A$3:$B$293,2,FALSE)</f>
        <v>ANORMALITÀ ALLA PROTEZIONE DELLA MARCIA DEI TRENI E DELLE MANOVRE.</v>
      </c>
      <c r="C261" s="19"/>
      <c r="D261" s="20"/>
      <c r="E261" s="20"/>
      <c r="F261" s="67"/>
      <c r="G261" s="20"/>
      <c r="H261" s="23" t="s">
        <v>543</v>
      </c>
      <c r="I261" s="23" t="str">
        <f t="shared" si="4"/>
        <v>4.4</v>
      </c>
      <c r="J261" s="23" t="e">
        <f>VLOOKUP(I261,'2.RCF 2012 vs RCF 2a consul.'!$N$2:$N$283,1,FALSE)</f>
        <v>#N/A</v>
      </c>
    </row>
    <row r="262" spans="1:10" s="23" customFormat="1" ht="130.5" x14ac:dyDescent="0.35">
      <c r="A262" s="68" t="str">
        <f>'1.RCF 2a consul. con rif.europ.'!A242</f>
        <v>4.4.1</v>
      </c>
      <c r="B262" s="66" t="str">
        <f>VLOOKUP(A262,'1.RCF 2a consul. con rif.europ.'!$A$3:$B$293,2,FALSE)</f>
        <v xml:space="preserve">Le funzioni di protezione della marcia dei treni e delle manovre possono essere escluse soltanto qualora strettamente necessario al proseguimento della marcia. </v>
      </c>
      <c r="C262" s="69" t="str">
        <f>VLOOKUP(A262,'2.RCF 2012 vs RCF 2a consul.'!$E$2:$M$283,9,FALSE)</f>
        <v>12.1</v>
      </c>
      <c r="D262" s="70" t="str">
        <f>VLOOKUP(C262,'2.RCF 2012 vs RCF 2a consul.'!$A$2:$C$264,2,FALSE)</f>
        <v xml:space="preserve">Il SSB del sistema di protezione della marcia o una o più funzioni di sicurezza da esso fornite possono essere esclusi soltanto qualora strettamente necessario al proseguimento del treno (autorizzazione al movimento concessa tramite prescrizione, guasto del sistema di protezione). </v>
      </c>
      <c r="E262" s="70" t="str">
        <f>VLOOKUP(C262,'2.RCF 2012 vs RCF 2a consul.'!$A$2:$C$264,3,FALSE)</f>
        <v>=</v>
      </c>
      <c r="F262" s="67"/>
      <c r="G262" s="20" t="str">
        <f>VLOOKUP(I262,'2.RCF 2012 vs RCF 2a consul.'!$O$2:$P$283,2,FALSE)</f>
        <v>Introdotto il concetto di "funzioni di protezione della marcia" eliminando il riferimento alle apparecchiature SSB che le assolvono. 
Esteso il concetto anche alle manovre.
Eliminati i riferimenti alle specifiche tipologie di circolazione che ne richiedono l'esclusione.</v>
      </c>
      <c r="H262" s="23" t="s">
        <v>545</v>
      </c>
      <c r="I262" s="23" t="str">
        <f t="shared" si="4"/>
        <v>4.4.112.1</v>
      </c>
      <c r="J262" s="23" t="str">
        <f>VLOOKUP(I262,'2.RCF 2012 vs RCF 2a consul.'!$N$2:$N$283,1,FALSE)</f>
        <v>4.4.112.1</v>
      </c>
    </row>
    <row r="263" spans="1:10" s="23" customFormat="1" ht="145" x14ac:dyDescent="0.35">
      <c r="A263" s="68" t="str">
        <f>'1.RCF 2a consul. con rif.europ.'!A243</f>
        <v>4.4.2</v>
      </c>
      <c r="B263" s="66" t="str">
        <f>VLOOKUP(A263,'1.RCF 2a consul. con rif.europ.'!$A$3:$B$293,2,FALSE)</f>
        <v xml:space="preserve">L’agente di condotta non può escludere le funzioni di protezione della marcia se non previa autorizzazione del regolatore della circolazione, che la potrà concedere solo dopo aver adottato le necessarie precauzioni sulla base degli elementi forniti dall’agente di condotta medesimo e degli altri elementi in suo possesso. </v>
      </c>
      <c r="C263" s="72" t="str">
        <f>VLOOKUP(A263,'2.RCF 2012 vs RCF 2a consul.'!$E$2:$M$283,9,FALSE)</f>
        <v>12.2</v>
      </c>
      <c r="D263" s="73" t="str">
        <f>VLOOKUP(C263,'2.RCF 2012 vs RCF 2a consul.'!$A$2:$C$264,2,FALSE)</f>
        <v xml:space="preserve">L’agente di condotta non può escludere il SSB o una o più funzioni di sicurezza da esso realizzate se non previa autorizzazione del regolatore della circolazione, che la potrà concedere solo dopo aver adottato le necessarie precauzioni sulla base degli elementi forniti dall’agente di condotta e degli altri elementi in suo possesso. </v>
      </c>
      <c r="E263" s="73" t="str">
        <f>VLOOKUP(C263,'2.RCF 2012 vs RCF 2a consul.'!$A$2:$C$264,3,FALSE)</f>
        <v>=</v>
      </c>
      <c r="F263" s="67"/>
      <c r="G263" s="20" t="str">
        <f>VLOOKUP(I263,'2.RCF 2012 vs RCF 2a consul.'!$O$2:$P$283,2,FALSE)</f>
        <v xml:space="preserve">Introdotto il concetto di "funzioni di protezione della marcia" eliminando il riferimento alle apparecchiature SSB che le assolvono. 
</v>
      </c>
      <c r="H263" s="23" t="s">
        <v>547</v>
      </c>
      <c r="I263" s="23" t="str">
        <f t="shared" si="4"/>
        <v>4.4.212.2</v>
      </c>
      <c r="J263" s="23" t="str">
        <f>VLOOKUP(I263,'2.RCF 2012 vs RCF 2a consul.'!$N$2:$N$283,1,FALSE)</f>
        <v>4.4.212.2</v>
      </c>
    </row>
    <row r="264" spans="1:10" s="23" customFormat="1" ht="409.5" x14ac:dyDescent="0.35">
      <c r="A264" s="68" t="str">
        <f>'1.RCF 2a consul. con rif.europ.'!A244</f>
        <v>4.4.3</v>
      </c>
      <c r="B264" s="66" t="str">
        <f>VLOOKUP(A264,'1.RCF 2a consul. con rif.europ.'!$A$3:$B$293,2,FALSE)</f>
        <v>Per la circolazione di un convoglio in assenza della protezione del sistema, devono sussistere tutte le seguenti condizioni:
a) risulti attivo il dispositivo di controllo della vigilanza dell’agente di condotta oppure, in caso di guasto di tale dispositivo, siano adottate le misure previste al punto 4.8.6, lettera a). 
b) non siano in atto movimenti contemporanei non indipendenti per disposizione di impianto;
c) siano adottate, da parte del regolatore della circolazione e dell’agente di condotta, le necessarie ulteriori mitigazioni, atte ad assicurare la circolazione del convoglio in sicurezza, da definire tenendo conto almeno dei seguenti elementi:
-  caratteristiche del tratto di binario da percorrere ed intensità del traffico nell’impianto o nella linea interessata,
-  caratteristiche dei veicoli ferroviari componenti il convoglio e del servizio da svolgere.
Ferme restando le altre limitazioni di velocità, non deve essere comunque superata la velocità di 50 km/h, che deve essere imposta dal sistema di protezione in modo automatico in relazione all’anormalità in atto, salvo il caso in cui tale funzione di protezione debba essere esclusa.</v>
      </c>
      <c r="C264" s="72" t="str">
        <f>VLOOKUP(A264,'2.RCF 2012 vs RCF 2a consul.'!$E$2:$M$283,9,FALSE)</f>
        <v>12.3</v>
      </c>
      <c r="D264" s="73" t="str">
        <f>VLOOKUP(C264,'2.RCF 2012 vs RCF 2a consul.'!$A$2:$C$264,2,FALSE)</f>
        <v xml:space="preserve">Per la circolazione di un treno in assenza della protezione del sistema, devono sussistere tutte le seguenti condizioni:
a)	risulti attivo il dispositivo di controllo della vigilanza dell’agente di condotta oppure, in caso di guasto di tale dispositivo,  siano adottate le misure previste al punto 16.6, sesto alinea. 
b)	non siano in atto movimenti contemporanei non indipendenti per disposizione di impianto;
c)	siano adottate, da parte del regolatore della circolazione e dell’agente di condotta, le necessarie ulteriori mitigazioni, atte ad assicurare la circolazione del treno in sicurezza, da definire tenendo conto almeno dei seguenti elementi:
- caratteristiche del tratto di linea da percorrere ed intensità del traffico sullo stesso;
- caratteristiche del materiale rotabile componente il treno e del servizio da svolgere;
Non deve essere comunque superata la velocità di 50 km/h, che deve essere imposta dal sistema di protezione in modo automatico in relazione all’anormalità in atto, salvo il caso in cui il SSB debba essere escluso. </v>
      </c>
      <c r="E264" s="73" t="str">
        <f>VLOOKUP(C264,'2.RCF 2012 vs RCF 2a consul.'!$A$2:$C$264,3,FALSE)</f>
        <v>=</v>
      </c>
      <c r="F264" s="67"/>
      <c r="G264" s="20" t="str">
        <f>VLOOKUP(I264,'2.RCF 2012 vs RCF 2a consul.'!$O$2:$P$283,2,FALSE)</f>
        <v>Aggiunto "Ferme restando le altre limitaizoni di velocità" per rafforzare il concetto che le  ulteriori limitazioni di velocità eventualmente prescritte  devono essere comunque rispettate.</v>
      </c>
      <c r="H264" s="23" t="s">
        <v>549</v>
      </c>
      <c r="I264" s="23" t="str">
        <f t="shared" si="4"/>
        <v>4.4.312.3</v>
      </c>
      <c r="J264" s="23" t="str">
        <f>VLOOKUP(I264,'2.RCF 2012 vs RCF 2a consul.'!$N$2:$N$283,1,FALSE)</f>
        <v>4.4.312.3</v>
      </c>
    </row>
    <row r="265" spans="1:10" s="23" customFormat="1" ht="72.5" x14ac:dyDescent="0.35">
      <c r="A265" s="68" t="str">
        <f>'1.RCF 2a consul. con rif.europ.'!A245</f>
        <v>4.4.4</v>
      </c>
      <c r="B265" s="66" t="str">
        <f>VLOOKUP(A265,'1.RCF 2a consul. con rif.europ.'!$A$3:$B$293,2,FALSE)</f>
        <v xml:space="preserve">Nel caso di arresto di un convoglio per intervento del sistema di protezione, la ripresa della corsa dello stesso può avvenire solo alle condizioni di cui al punto 2.6.5. </v>
      </c>
      <c r="C265" s="72" t="str">
        <f>VLOOKUP(A265,'2.RCF 2012 vs RCF 2a consul.'!$E$2:$M$283,9,FALSE)</f>
        <v>12.4</v>
      </c>
      <c r="D265" s="73" t="str">
        <f>VLOOKUP(C265,'2.RCF 2012 vs RCF 2a consul.'!$A$2:$C$264,2,FALSE)</f>
        <v xml:space="preserve">Nel caso di arresto di un treno per intervento del sistema di protezione, la ripresa della corsa dello stesso può avvenire solo alle condizioni di cui al punto 10.5. </v>
      </c>
      <c r="E265" s="73" t="str">
        <f>VLOOKUP(C265,'2.RCF 2012 vs RCF 2a consul.'!$A$2:$C$264,3,FALSE)</f>
        <v>=</v>
      </c>
      <c r="F265" s="20" t="s">
        <v>553</v>
      </c>
      <c r="G265" s="20" t="str">
        <f>VLOOKUP(I265,'2.RCF 2012 vs RCF 2a consul.'!$O$2:$P$283,2,FALSE)</f>
        <v>Sostituito "treno" con "convoglio"</v>
      </c>
      <c r="H265" s="23" t="s">
        <v>551</v>
      </c>
      <c r="I265" s="23" t="str">
        <f t="shared" si="4"/>
        <v>4.4.412.4</v>
      </c>
      <c r="J265" s="23" t="str">
        <f>VLOOKUP(I265,'2.RCF 2012 vs RCF 2a consul.'!$N$2:$N$283,1,FALSE)</f>
        <v>4.4.412.4</v>
      </c>
    </row>
    <row r="266" spans="1:10" s="23" customFormat="1" x14ac:dyDescent="0.35">
      <c r="A266" s="65" t="str">
        <f>'1.RCF 2a consul. con rif.europ.'!A246</f>
        <v>4.5</v>
      </c>
      <c r="B266" s="66" t="str">
        <f>VLOOKUP(A266,'1.RCF 2a consul. con rif.europ.'!$A$3:$B$293,2,FALSE)</f>
        <v>ANORMALITÀ ALL’INFRASTRUTTURA FERROVIARIA.</v>
      </c>
      <c r="C266" s="19"/>
      <c r="D266" s="20"/>
      <c r="E266" s="20"/>
      <c r="F266" s="67"/>
      <c r="G266" s="20"/>
      <c r="H266" s="23" t="s">
        <v>554</v>
      </c>
      <c r="I266" s="23" t="str">
        <f t="shared" si="4"/>
        <v>4.5</v>
      </c>
      <c r="J266" s="23" t="e">
        <f>VLOOKUP(I266,'2.RCF 2012 vs RCF 2a consul.'!$N$2:$N$283,1,FALSE)</f>
        <v>#N/A</v>
      </c>
    </row>
    <row r="267" spans="1:10" s="23" customFormat="1" ht="101.5" x14ac:dyDescent="0.35">
      <c r="A267" s="68" t="str">
        <f>'1.RCF 2a consul. con rif.europ.'!A247</f>
        <v>4.5.1</v>
      </c>
      <c r="B267" s="66" t="str">
        <f>VLOOKUP(A267,'1.RCF 2a consul. con rif.europ.'!$A$3:$B$293,2,FALSE)</f>
        <v>Il regolatore della circolazione, in presenza di anormalità che determinino criticità alla circolazione ferroviaria o di allerta di cui al punto 3.1.1 lettera d), deve attivare le procedure per l'adozione dei provvedimenti volti a garantire la sicurezza della circolazione e il successivo ripristino delle condizioni normali di circolazione.</v>
      </c>
      <c r="C267" s="72" t="str">
        <f>VLOOKUP(A267,'2.RCF 2012 vs RCF 2a consul.'!$E$2:$M$283,9,FALSE)</f>
        <v>13.1</v>
      </c>
      <c r="D267" s="73" t="str">
        <f>VLOOKUP(C267,'2.RCF 2012 vs RCF 2a consul.'!$A$2:$C$264,2,FALSE)</f>
        <v xml:space="preserve">Il regolatore della circolazione, in presenza di anormalità che determinino criticità alla circolazione ferroviaria, dovrà attivare le procedure per l’adozione dei provvedimenti volti al ripristino delle condizioni normali di circolazione. </v>
      </c>
      <c r="E267" s="73" t="str">
        <f>VLOOKUP(C267,'2.RCF 2012 vs RCF 2a consul.'!$A$2:$C$264,3,FALSE)</f>
        <v>Il regolatore della circolazione, in presenza di anormalità che determinino criticità alla circolazione ferroviaria o di allerta di cui al punto 4.5 bis, deve attivare le procedure per l'adozione dei provvedimenti volti al ripristino delle condizioni normali di circolazione.</v>
      </c>
      <c r="F267" s="20" t="s">
        <v>558</v>
      </c>
      <c r="G267" s="20" t="str">
        <f>VLOOKUP(I267,'2.RCF 2012 vs RCF 2a consul.'!$O$2:$P$283,2,FALSE)</f>
        <v>aggiornata la numerazione del riferimento all'interno del testo.</v>
      </c>
      <c r="H267" s="23" t="s">
        <v>556</v>
      </c>
      <c r="I267" s="23" t="str">
        <f t="shared" si="4"/>
        <v>4.5.113.1</v>
      </c>
      <c r="J267" s="23" t="str">
        <f>VLOOKUP(I267,'2.RCF 2012 vs RCF 2a consul.'!$N$2:$N$283,1,FALSE)</f>
        <v>4.5.113.1</v>
      </c>
    </row>
    <row r="268" spans="1:10" s="23" customFormat="1" ht="159.5" x14ac:dyDescent="0.35">
      <c r="A268" s="68" t="str">
        <f>'1.RCF 2a consul. con rif.europ.'!A248</f>
        <v>4.5.2</v>
      </c>
      <c r="B268" s="66" t="str">
        <f>VLOOKUP(A268,'1.RCF 2a consul. con rif.europ.'!$A$3:$B$293,2,FALSE)</f>
        <v>Qualora durante la marcia l’agente di condotta rilevi anormalità all’infrastruttura ferroviaria o al binario percorso (sbandamenti o sobbalzi), deve darne immediata comunicazione al regolatore della circolazione, il quale deve attivare le procedure per l’adozione dei provvedimenti necessari ad assicurare la circolazione in condizioni di sicurezza.</v>
      </c>
      <c r="C268" s="72" t="str">
        <f>VLOOKUP(A268,'2.RCF 2012 vs RCF 2a consul.'!$E$2:$M$283,9,FALSE)</f>
        <v>13.2</v>
      </c>
      <c r="D268" s="73" t="str">
        <f>VLOOKUP(C268,'2.RCF 2012 vs RCF 2a consul.'!$A$2:$C$264,2,FALSE)</f>
        <v>Qualora durante la marcia del treno l’agente di condotta rilevi anormalità all’infrastruttura ferroviaria o al binario percorso (sbandamenti o sobbalzi), deve darne immediata comunicazione al regolatore della circolazione il quale deve attivare le procedure per l’adozione dei provvedimenti necessari ad assicurare il movimento dei treni in condizioni di sicurezza.</v>
      </c>
      <c r="E268" s="73" t="str">
        <f>VLOOKUP(C268,'2.RCF 2012 vs RCF 2a consul.'!$A$2:$C$264,3,FALSE)</f>
        <v>=</v>
      </c>
      <c r="F268" s="20" t="s">
        <v>558</v>
      </c>
      <c r="G268" s="20" t="str">
        <f>VLOOKUP(I268,'2.RCF 2012 vs RCF 2a consul.'!$O$2:$P$283,2,FALSE)</f>
        <v>Eliminato "treni" per estendere il principio a tutti le tipologie di movimento.</v>
      </c>
      <c r="H268" s="23" t="s">
        <v>559</v>
      </c>
      <c r="I268" s="23" t="str">
        <f t="shared" si="4"/>
        <v>4.5.213.2</v>
      </c>
      <c r="J268" s="23" t="str">
        <f>VLOOKUP(I268,'2.RCF 2012 vs RCF 2a consul.'!$N$2:$N$283,1,FALSE)</f>
        <v>4.5.213.2</v>
      </c>
    </row>
    <row r="269" spans="1:10" s="23" customFormat="1" ht="58" x14ac:dyDescent="0.35">
      <c r="A269" s="76" t="str">
        <f>'1.RCF 2a consul. con rif.europ.'!A249</f>
        <v>4.5.3</v>
      </c>
      <c r="B269" s="66" t="str">
        <f>VLOOKUP(A269,'1.RCF 2a consul. con rif.europ.'!$A$3:$B$293,2,FALSE)</f>
        <v xml:space="preserve">In caso di rilevamento delle segnalazioni e degli allerta di cui al punto 3.1.1 lettera d), devono essere adottati immediatamentei provvedimenti necessari a garantire la sicurezza della circolazione </v>
      </c>
      <c r="C269" s="72" t="str">
        <f>VLOOKUP(A269,'2.RCF 2012 vs RCF 2a consul.'!$E$2:$M$283,9,FALSE)</f>
        <v>13.2 bis</v>
      </c>
      <c r="D269" s="73">
        <f>VLOOKUP(C269,'2.RCF 2012 vs RCF 2a consul.'!$A$2:$C$264,2,FALSE)</f>
        <v>0</v>
      </c>
      <c r="E269" s="73" t="str">
        <f>VLOOKUP(C269,'2.RCF 2012 vs RCF 2a consul.'!$A$2:$C$264,3,FALSE)</f>
        <v>Gli addetti al rilevamento delle segnalazioni e degli allerta di cui al punto 4.5 bis devono adottare immediatamente, in presenza di dette segnalazioni ed allerta, i provvedimenti necessari a garantire la sicurezza della circolazione.</v>
      </c>
      <c r="F269" s="20"/>
      <c r="G269" s="20" t="str">
        <f>VLOOKUP(I269,'2.RCF 2012 vs RCF 2a consul.'!$O$2:$P$283,2,FALSE)</f>
        <v>aggiornata la numerazione del riferimento all'interno del testo.</v>
      </c>
      <c r="H269" s="23" t="s">
        <v>561</v>
      </c>
      <c r="I269" s="23" t="str">
        <f t="shared" si="4"/>
        <v>4.5.313.2 bis</v>
      </c>
      <c r="J269" s="23" t="str">
        <f>VLOOKUP(I269,'2.RCF 2012 vs RCF 2a consul.'!$N$2:$N$283,1,FALSE)</f>
        <v>4.5.313.2 bis</v>
      </c>
    </row>
    <row r="270" spans="1:10" s="23" customFormat="1" ht="101.5" x14ac:dyDescent="0.35">
      <c r="A270" s="68" t="str">
        <f>'1.RCF 2a consul. con rif.europ.'!A250</f>
        <v>4.5.4</v>
      </c>
      <c r="B270" s="66" t="str">
        <f>VLOOKUP(A270,'1.RCF 2a consul. con rif.europ.'!$A$3:$B$293,2,FALSE)</f>
        <v>Le restrizioni temporanee di velocità eventualmente necessarie, denominate rallentamenti, e i tratti di binario a cui si riferiscono devono essere tempestivamente comunicati ai treni e alle manovre con il sistema di segnalamento.</v>
      </c>
      <c r="C270" s="72" t="str">
        <f>VLOOKUP(A270,'2.RCF 2012 vs RCF 2a consul.'!$E$2:$M$283,9,FALSE)</f>
        <v>13.3</v>
      </c>
      <c r="D270" s="73" t="str">
        <f>VLOOKUP(C270,'2.RCF 2012 vs RCF 2a consul.'!$A$2:$C$264,2,FALSE)</f>
        <v>Le restrizioni temporanee di velocità eventualmente necessarie, denominate rallentamenti, e i tratti di binario a cui si riferiscono devono essere tempestivamente comunicate ai treni con il sistema di segnalamento.</v>
      </c>
      <c r="E270" s="73" t="str">
        <f>VLOOKUP(C270,'2.RCF 2012 vs RCF 2a consul.'!$A$2:$C$264,3,FALSE)</f>
        <v>=</v>
      </c>
      <c r="F270" s="20" t="s">
        <v>565</v>
      </c>
      <c r="G270" s="20" t="str">
        <f>VLOOKUP(I270,'2.RCF 2012 vs RCF 2a consul.'!$O$2:$P$283,2,FALSE)</f>
        <v>Aggiunto  "alle manovre"</v>
      </c>
      <c r="H270" s="23" t="s">
        <v>563</v>
      </c>
      <c r="I270" s="23" t="str">
        <f t="shared" si="4"/>
        <v>4.5.413.3</v>
      </c>
      <c r="J270" s="23" t="str">
        <f>VLOOKUP(I270,'2.RCF 2012 vs RCF 2a consul.'!$N$2:$N$283,1,FALSE)</f>
        <v>4.5.413.3</v>
      </c>
    </row>
    <row r="271" spans="1:10" s="23" customFormat="1" ht="188.5" x14ac:dyDescent="0.35">
      <c r="A271" s="68" t="str">
        <f>'1.RCF 2a consul. con rif.europ.'!A251</f>
        <v>4.5.5</v>
      </c>
      <c r="B271" s="66" t="str">
        <f>VLOOKUP(A271,'1.RCF 2a consul. con rif.europ.'!$A$3:$B$293,2,FALSE)</f>
        <v xml:space="preserve">Qualora ai fini del precedente punto 4.5.4 siano utilizzati segnali di terra di cui al punto 3.6.7, il rallentamento deve anche essere notificato attraverso prescrizione di movimento. Qualora per esigenze improvvise sia necessario attivare un rallentamento prima della posa dei segnali di terra, in attesa di tale posa l’inizio e la fine del rallentamento devono coincidere con punti della linea facilmente ed inequivocabilmente individuabili. </v>
      </c>
      <c r="C271" s="72" t="str">
        <f>VLOOKUP(A271,'2.RCF 2012 vs RCF 2a consul.'!$E$2:$M$283,9,FALSE)</f>
        <v>13.4</v>
      </c>
      <c r="D271" s="73" t="str">
        <f>VLOOKUP(C271,'2.RCF 2012 vs RCF 2a consul.'!$A$2:$C$264,2,FALSE)</f>
        <v xml:space="preserve">Qualora ai fini del precedente punto 13.3  siano utilizzati segnali di terra con caratteristiche di cui al punto 5.8, il rallentamento deve anche  essere notificato attraverso prescrizione di movimento. Qualora per esigenze improvvise  sia necessario attivare un rallentamento prima  della posa dei segnali di terra, in attesa di tale posa l’inizio e la fine del rallentamento devono coincidere con punti della linea facilmente ed inequivocabilmente individuabili. </v>
      </c>
      <c r="E271" s="73" t="str">
        <f>VLOOKUP(C271,'2.RCF 2012 vs RCF 2a consul.'!$A$2:$C$264,3,FALSE)</f>
        <v>=</v>
      </c>
      <c r="F271" s="67"/>
      <c r="G271" s="20" t="str">
        <f>VLOOKUP(I271,'2.RCF 2012 vs RCF 2a consul.'!$O$2:$P$283,2,FALSE)</f>
        <v>aggiornata la numerazione dei riferimenti all'interno del testo.</v>
      </c>
      <c r="H271" s="23" t="s">
        <v>566</v>
      </c>
      <c r="I271" s="23" t="str">
        <f t="shared" si="4"/>
        <v>4.5.513.4</v>
      </c>
      <c r="J271" s="23" t="str">
        <f>VLOOKUP(I271,'2.RCF 2012 vs RCF 2a consul.'!$N$2:$N$283,1,FALSE)</f>
        <v>4.5.513.4</v>
      </c>
    </row>
    <row r="272" spans="1:10" s="23" customFormat="1" ht="58" x14ac:dyDescent="0.35">
      <c r="A272" s="68" t="str">
        <f>'1.RCF 2a consul. con rif.europ.'!A252</f>
        <v>4.5.6</v>
      </c>
      <c r="B272" s="66" t="str">
        <f>VLOOKUP(A272,'1.RCF 2a consul. con rif.europ.'!$A$3:$B$293,2,FALSE)</f>
        <v>I rallentamenti devono essere protetti con le funzioni di protezione della marcia dei treni e delle manovre.</v>
      </c>
      <c r="C272" s="72" t="str">
        <f>VLOOKUP(A272,'2.RCF 2012 vs RCF 2a consul.'!$E$2:$M$283,9,FALSE)</f>
        <v>13.5</v>
      </c>
      <c r="D272" s="73" t="str">
        <f>VLOOKUP(C272,'2.RCF 2012 vs RCF 2a consul.'!$A$2:$C$264,2,FALSE)</f>
        <v>I rallentamenti devono essere protetti dai sistemi di protezione della marcia dei treni.</v>
      </c>
      <c r="E272" s="73" t="str">
        <f>VLOOKUP(C272,'2.RCF 2012 vs RCF 2a consul.'!$A$2:$C$264,3,FALSE)</f>
        <v>=</v>
      </c>
      <c r="F272" s="67"/>
      <c r="G272" s="20" t="str">
        <f>VLOOKUP(I272,'2.RCF 2012 vs RCF 2a consul.'!$O$2:$P$283,2,FALSE)</f>
        <v>Introdotto il concetto di "funzioni di protezione della marcia" eliminando il riferimento ai sistemi che le assolvono. 
Aggiunto "manovre"</v>
      </c>
      <c r="H272" s="23" t="s">
        <v>568</v>
      </c>
      <c r="I272" s="23" t="str">
        <f t="shared" si="4"/>
        <v>4.5.613.5</v>
      </c>
      <c r="J272" s="23" t="str">
        <f>VLOOKUP(I272,'2.RCF 2012 vs RCF 2a consul.'!$N$2:$N$283,1,FALSE)</f>
        <v>4.5.613.5</v>
      </c>
    </row>
    <row r="273" spans="1:10" s="23" customFormat="1" ht="145" x14ac:dyDescent="0.35">
      <c r="A273" s="68" t="str">
        <f>'1.RCF 2a consul. con rif.europ.'!A253</f>
        <v>4.5.7</v>
      </c>
      <c r="B273" s="66" t="str">
        <f>VLOOKUP(A273,'1.RCF 2a consul. con rif.europ.'!$A$3:$B$293,2,FALSE)</f>
        <v>Qualora per esigenze improvvise sia necessario attivare un rallentamento prima della sua protezione da parte del sistema di protezione, il rallentamento deve iniziare dalla posizione in cui si trova il treno o la manovra al momento della comunicazione e deve terminare in un punto facilmente e inequivocabilmente individuabile sul terreno.</v>
      </c>
      <c r="C273" s="72" t="str">
        <f>VLOOKUP(A273,'2.RCF 2012 vs RCF 2a consul.'!$E$2:$M$283,9,FALSE)</f>
        <v>13.6</v>
      </c>
      <c r="D273" s="73" t="str">
        <f>VLOOKUP(C273,'2.RCF 2012 vs RCF 2a consul.'!$A$2:$C$264,2,FALSE)</f>
        <v>Qualora per esigenze improvvise sia necessario attivare un rallentamento prima della sua protezione da parte del sistema di protezione, il rallentamento deve iniziare dalla posizione in cui si trova il treno al momento della comunicazione e deve terminare in un punto facilmente e inequivocabilmente individuabile sul terreno.</v>
      </c>
      <c r="E273" s="73" t="str">
        <f>VLOOKUP(C273,'2.RCF 2012 vs RCF 2a consul.'!$A$2:$C$264,3,FALSE)</f>
        <v>=</v>
      </c>
      <c r="F273" s="67"/>
      <c r="G273" s="20" t="str">
        <f>VLOOKUP(I273,'2.RCF 2012 vs RCF 2a consul.'!$O$2:$P$283,2,FALSE)</f>
        <v>Esteso anche alle manovre.</v>
      </c>
      <c r="H273" s="23" t="s">
        <v>570</v>
      </c>
      <c r="I273" s="23" t="str">
        <f t="shared" si="4"/>
        <v>4.5.713.6</v>
      </c>
      <c r="J273" s="23" t="str">
        <f>VLOOKUP(I273,'2.RCF 2012 vs RCF 2a consul.'!$N$2:$N$283,1,FALSE)</f>
        <v>4.5.713.6</v>
      </c>
    </row>
    <row r="274" spans="1:10" s="23" customFormat="1" ht="29" x14ac:dyDescent="0.35">
      <c r="A274" s="65" t="str">
        <f>'1.RCF 2a consul. con rif.europ.'!A254</f>
        <v>4.6</v>
      </c>
      <c r="B274" s="66" t="str">
        <f>VLOOKUP(A274,'1.RCF 2a consul. con rif.europ.'!$A$3:$B$293,2,FALSE)</f>
        <v>CIRCOLAZIONE DEI TRENI IN SENSO OPPOSTO A QUELLO PER CUI IL BINARIO È ATTREZZATO.</v>
      </c>
      <c r="C274" s="19"/>
      <c r="D274" s="20"/>
      <c r="E274" s="20"/>
      <c r="F274" s="67"/>
      <c r="G274" s="20"/>
      <c r="H274" s="23" t="s">
        <v>572</v>
      </c>
      <c r="I274" s="23" t="str">
        <f t="shared" si="4"/>
        <v>4.6</v>
      </c>
      <c r="J274" s="23" t="e">
        <f>VLOOKUP(I274,'2.RCF 2012 vs RCF 2a consul.'!$N$2:$N$283,1,FALSE)</f>
        <v>#N/A</v>
      </c>
    </row>
    <row r="275" spans="1:10" s="23" customFormat="1" ht="116" x14ac:dyDescent="0.35">
      <c r="A275" s="68" t="str">
        <f>'1.RCF 2a consul. con rif.europ.'!A255</f>
        <v>4.6.1</v>
      </c>
      <c r="B275" s="66" t="str">
        <f>VLOOKUP(A275,'1.RCF 2a consul. con rif.europ.'!$A$3:$B$293,2,FALSE)</f>
        <v xml:space="preserve">La circolazione dei treni in senso opposto rispetto a quello per cui il binario è attrezzato è ammessa solo in caso di eventi improvvisi che impediscono il transito sul binario previsto, al solo fine di consentire ai treni già in circolazione di superare il tratto interessato dall’anormalità. </v>
      </c>
      <c r="C275" s="72" t="str">
        <f>VLOOKUP(A275,'2.RCF 2012 vs RCF 2a consul.'!$E$2:$M$283,9,FALSE)</f>
        <v>14.1</v>
      </c>
      <c r="D275" s="73" t="str">
        <f>VLOOKUP(C275,'2.RCF 2012 vs RCF 2a consul.'!$A$2:$C$264,2,FALSE)</f>
        <v xml:space="preserve">La circolazione dei treni in senso opposto rispetto a quello per cui il binario è attrezzato è ammessa, solo in caso di eventi improvvisi che impediscono il transito sul binario previsto, al fine di consentire ai treni già in circolazione di superare il tratto interessato dall’anormalità. </v>
      </c>
      <c r="E275" s="73" t="str">
        <f>VLOOKUP(C275,'2.RCF 2012 vs RCF 2a consul.'!$A$2:$C$264,3,FALSE)</f>
        <v>=</v>
      </c>
      <c r="F275" s="67"/>
      <c r="G275" s="20" t="str">
        <f>VLOOKUP(I275,'2.RCF 2012 vs RCF 2a consul.'!$O$2:$P$283,2,FALSE)</f>
        <v>Aggiunto "solo"  per esplicitare che si tratta dell'unico caso in cui è ammesso circolare in senso opposto a quello per il quale il binario è attrezzato.</v>
      </c>
      <c r="H275" s="23" t="s">
        <v>574</v>
      </c>
      <c r="I275" s="23" t="str">
        <f t="shared" si="4"/>
        <v>4.6.114.1</v>
      </c>
      <c r="J275" s="23" t="str">
        <f>VLOOKUP(I275,'2.RCF 2012 vs RCF 2a consul.'!$N$2:$N$283,1,FALSE)</f>
        <v>4.6.114.1</v>
      </c>
    </row>
    <row r="276" spans="1:10" s="23" customFormat="1" ht="145" x14ac:dyDescent="0.35">
      <c r="A276" s="68" t="str">
        <f>'1.RCF 2a consul. con rif.europ.'!A256</f>
        <v>4.6.2</v>
      </c>
      <c r="B276" s="66" t="str">
        <f>VLOOKUP(A276,'1.RCF 2a consul. con rif.europ.'!$A$3:$B$293,2,FALSE)</f>
        <v>La circolazione in senso opposto rispetto a quello per cui il binario è attrezzato deve essere gestita in modo da assicurare, ad ognuno dei treni inviati, il tratto di via libero, concesso in uso esclusivo e protetto da indebiti accessi di altri veicoli, mettendo inoltre in atto i necessari provvedimenti di sicurezza di cui al precedente punto 4.3.</v>
      </c>
      <c r="C276" s="72" t="str">
        <f>VLOOKUP(A276,'2.RCF 2012 vs RCF 2a consul.'!$E$2:$M$283,9,FALSE)</f>
        <v>14.2</v>
      </c>
      <c r="D276" s="73" t="str">
        <f>VLOOKUP(C276,'2.RCF 2012 vs RCF 2a consul.'!$A$2:$C$264,2,FALSE)</f>
        <v>La circolazione in senso opposto rispetto a quello per cui il binario è attrezzato deve essere gestita in modo da assicurare, ad ognuno dei treni inviati, il tratto di via libero, concesso in uso esclusivo e protetto da indebiti accessi di altri veicoli, mettendo inoltre in atto i necessari provvedimenti di sicurezza di cui al precedente punto 11.</v>
      </c>
      <c r="E276" s="73" t="str">
        <f>VLOOKUP(C276,'2.RCF 2012 vs RCF 2a consul.'!$A$2:$C$264,3,FALSE)</f>
        <v>=</v>
      </c>
      <c r="F276" s="67"/>
      <c r="G276" s="20" t="str">
        <f>VLOOKUP(I276,'2.RCF 2012 vs RCF 2a consul.'!$O$2:$P$283,2,FALSE)</f>
        <v>aggiornata la numerazione del riferimento all'interno del testo.</v>
      </c>
      <c r="H276" s="23" t="s">
        <v>576</v>
      </c>
      <c r="I276" s="23" t="str">
        <f t="shared" si="4"/>
        <v>4.6.214.2</v>
      </c>
      <c r="J276" s="23" t="str">
        <f>VLOOKUP(I276,'2.RCF 2012 vs RCF 2a consul.'!$N$2:$N$283,1,FALSE)</f>
        <v>4.6.214.2</v>
      </c>
    </row>
    <row r="277" spans="1:10" s="23" customFormat="1" x14ac:dyDescent="0.35">
      <c r="A277" s="65" t="str">
        <f>'1.RCF 2a consul. con rif.europ.'!A257</f>
        <v>4.7</v>
      </c>
      <c r="B277" s="66" t="str">
        <f>VLOOKUP(A277,'1.RCF 2a consul. con rif.europ.'!$A$3:$B$293,2,FALSE)</f>
        <v>ANORMALITÀ AI PASSAGGI A LIVELLO.</v>
      </c>
      <c r="C277" s="19"/>
      <c r="D277" s="20"/>
      <c r="E277" s="20"/>
      <c r="F277" s="67"/>
      <c r="G277" s="20"/>
      <c r="H277" s="23" t="s">
        <v>578</v>
      </c>
      <c r="I277" s="23" t="str">
        <f t="shared" si="4"/>
        <v>4.7</v>
      </c>
      <c r="J277" s="23" t="e">
        <f>VLOOKUP(I277,'2.RCF 2012 vs RCF 2a consul.'!$N$2:$N$283,1,FALSE)</f>
        <v>#N/A</v>
      </c>
    </row>
    <row r="278" spans="1:10" s="23" customFormat="1" ht="261" x14ac:dyDescent="0.35">
      <c r="A278" s="142" t="str">
        <f>'1.RCF 2a consul. con rif.europ.'!A258</f>
        <v>4.7.1</v>
      </c>
      <c r="B278" s="143" t="str">
        <f>VLOOKUP(A278,'1.RCF 2a consul. con rif.europ.'!$A$3:$B$293,2,FALSE)</f>
        <v>Ogni qualvolta, per guasto o altra causa, non si abbia conferma dell’avvenuta attivazione dei  dispositivi che impongono il divieto di transito Iato strada (barriere, semibarriere, segnali luminosi e acustici, ecc.), i PL possono essere impegnati dai treni e dalle manovre solo dopo che il regolatore della circolazione abbia evidenza che siano stati messi in atto, in relazione alle caratteristiche del PL, dei convogli e alle condizioni ambientali, i provvedimenti cautelativi (utilizzazione di dispositivi, modalità di attraversamento, ecc.) che assicurino l'assenza dei transiti Iato strada fintanto che il treno o la manovra non venga percepito come ostacolo dagli utenti della strada.</v>
      </c>
      <c r="C278" s="72" t="str">
        <f>VLOOKUP(A278,'2.RCF 2012 vs RCF 2a consul.'!$E$2:$M$283,9,FALSE)</f>
        <v>15.1</v>
      </c>
      <c r="D278" s="73" t="str">
        <f>VLOOKUP(C278,'2.RCF 2012 vs RCF 2a consul.'!$A$2:$C$264,2,FALSE)</f>
        <v xml:space="preserve">Ogni qualvolta, per guasto o altra causa, i dispositivi che inibiscono il transito lato strada (barriere, semibarriere, segnali luminosi e acustici, ecc.) non vengono attivati, i PL possono essere impegnati dai treni solo dopo che il regolatore della circolazione abbia messo in atto, in relazione alle caratteristiche del PL, dei convogli e alle condizioni ambientali, i provvedimenti cautelativi (utilizzazione di dispositivi, modalità di attraversamento, ecc.) che assicurino l’assenza dei transiti lato strada fintanto che il treno non venga percepito come ostacolo dagli utenti della strada. </v>
      </c>
      <c r="E278" s="73" t="str">
        <f>VLOOKUP(C278,'2.RCF 2012 vs RCF 2a consul.'!$A$2:$C$264,3,FALSE)</f>
        <v>Ogni qualvolta, per guasto o altra causa, i dispositivi che inibiscono il transito Iato strada (barriere, semibarriere, segnali luminosi e acustici, ecc.) non vengono attivati, i PL possono essere impegnati dai treni solo dopo che il regolatore della circolazione abbia ricevuto conferma che siano stati messi in atto, in relazione alle caratteristiche del PL, dei convogli e alle condizioni ambientali, i provvedimenti cautelativi (utilizzazione di dispositivi, modalità di attraversamento, ecc.) che assicurino l'assenza dei transiti Iato strada fintanto che il treno non venga percepito come ostacolo dagli utenti della strada.</v>
      </c>
      <c r="F278" s="139"/>
      <c r="G278" s="20" t="str">
        <f>VLOOKUP(I278,'2.RCF 2012 vs RCF 2a consul.'!$O$2:$P$283,2,FALSE)</f>
        <v xml:space="preserve">Sostituito "inibiscono" con "impongono il divieto" in quanto i dispositivi lato strada non sono in grado di impedire l'attraversamento ma ne prescrivono il divieto.. 
Aggiunta la manora. Sostituito "conferma" con "evidenza" per includere anche i casi in cui il regolatore della circolazione può acquisire l'informazione in autonomia,
</v>
      </c>
      <c r="H278" s="23" t="s">
        <v>580</v>
      </c>
      <c r="I278" s="23" t="str">
        <f t="shared" si="4"/>
        <v>4.7.115.1</v>
      </c>
      <c r="J278" s="23" t="str">
        <f>VLOOKUP(I278,'2.RCF 2012 vs RCF 2a consul.'!$N$2:$N$283,1,FALSE)</f>
        <v>4.7.115.1</v>
      </c>
    </row>
    <row r="279" spans="1:10" s="23" customFormat="1" ht="203" x14ac:dyDescent="0.35">
      <c r="A279" s="140"/>
      <c r="B279" s="138" t="e">
        <f>VLOOKUP(A279,'1.RCF 2a consul. con rif.europ.'!$A$3:$B$293,2,FALSE)</f>
        <v>#N/A</v>
      </c>
      <c r="C279" s="72" t="str">
        <f>+'2.RCF 2012 vs RCF 2a consul.'!A240</f>
        <v>19.18</v>
      </c>
      <c r="D279" s="73" t="str">
        <f>VLOOKUP(C279,'2.RCF 2012 vs RCF 2a consul.'!$A$2:$C$264,2,FALSE)</f>
        <v>I movimenti di manovra devono impegnare i PL con i dispositivi che inibiscono il transito lato strada attivi o siano stati messi in atto i provvedimenti cautelativi che assicurino l’assenza dei transiti lato strada fintanto che il convoglio in manovra non venga percepita come ostacolo dagli utenti della strada.</v>
      </c>
      <c r="E279" s="73" t="str">
        <f>VLOOKUP(C279,'2.RCF 2012 vs RCF 2a consul.'!$A$2:$C$264,3,FALSE)</f>
        <v>I movimenti di manovra devono impegnare i PL con i dispositivi che inibiscono il transito lato strada attivi o purché siano stati messi in atto i provvedimenti cautelativi che assicurino l'assenza dei transiti lato strada fintanto che il convoglio in manovra non venga percepito come ostacolo dagli utenti della strada.</v>
      </c>
      <c r="F279" s="140"/>
      <c r="G279" s="20" t="str">
        <f>VLOOKUP(I279,'2.RCF 2012 vs RCF 2a consul.'!$O$2:$P$283,2,FALSE)</f>
        <v>Nell'alinea a) del punto 3.5.5 sostituito "inibiscono" con "impongono il divieto" in quanto i dispositivi lato strada non sono in grado di impedire l'attraversamento ma ne prescrivono il divieto. Il principio del punto 19.18 del RCF 2012 è soddisfatto dall'alinea a) del 3.5.5. per i PL con i dispositivi attivi  e dal punto 4.7.1 per i PL in degrado; per l'impegno di un PL da parte di una manovra, nel caso non si realizzi la chiusura delle barriere, non è più consentito utilizzare modalità alternative a quelle del 4.7.1 .</v>
      </c>
      <c r="H279" s="23" t="s">
        <v>580</v>
      </c>
      <c r="I279" s="23" t="str">
        <f t="shared" si="4"/>
        <v>4.7.119.18</v>
      </c>
      <c r="J279" s="23" t="str">
        <f>VLOOKUP(I279,'2.RCF 2012 vs RCF 2a consul.'!$N$2:$N$283,1,FALSE)</f>
        <v>4.7.119.18</v>
      </c>
    </row>
    <row r="280" spans="1:10" s="23" customFormat="1" ht="101.5" x14ac:dyDescent="0.35">
      <c r="A280" s="68" t="str">
        <f>'1.RCF 2a consul. con rif.europ.'!A259</f>
        <v>4.7.2</v>
      </c>
      <c r="B280" s="66" t="str">
        <f>VLOOKUP(A280,'1.RCF 2a consul. con rif.europ.'!$A$3:$B$293,2,FALSE)</f>
        <v>In mancanza di conferma della libertà dell’attraversamento da parte dei dispositivi di cui al punto 1.2.6, per guasto o altra causa, i PL possono essere impegnati dai convogli solo dopo che sia stata accertata la libertà dell’attraversamento con modalità alternative.</v>
      </c>
      <c r="C280" s="72" t="str">
        <f>VLOOKUP(A280,'2.RCF 2012 vs RCF 2a consul.'!$E$2:$M$283,9,FALSE)</f>
        <v>15.2</v>
      </c>
      <c r="D280" s="73" t="str">
        <f>VLOOKUP(C280,'2.RCF 2012 vs RCF 2a consul.'!$A$2:$C$264,2,FALSE)</f>
        <v>Ogni qualvolta per guasto o altra causa i dispositivi di cui al punto 4.24 non consentano di verificare la libertà dell’attraversamento di un P.L. deve essere prescritta la marcia a vista al treno nell’impegnare l’attraversamento medesimo.</v>
      </c>
      <c r="E280" s="73" t="str">
        <f>VLOOKUP(C280,'2.RCF 2012 vs RCF 2a consul.'!$A$2:$C$264,3,FALSE)</f>
        <v>=</v>
      </c>
      <c r="F280" s="67"/>
      <c r="G280" s="20" t="str">
        <f>VLOOKUP(I280,'2.RCF 2012 vs RCF 2a consul.'!$O$2:$P$283,2,FALSE)</f>
        <v>Eliminato il riferimento esplicito alla marcia a vista per non escludere altre modalità di accertamento della libertà dell'attraversamento
Aggiornata la numerazione del riferimento all'interno del testo.</v>
      </c>
      <c r="H280" s="23" t="s">
        <v>582</v>
      </c>
      <c r="I280" s="23" t="str">
        <f t="shared" si="4"/>
        <v>4.7.215.2</v>
      </c>
      <c r="J280" s="23" t="str">
        <f>VLOOKUP(I280,'2.RCF 2012 vs RCF 2a consul.'!$N$2:$N$283,1,FALSE)</f>
        <v>4.7.215.2</v>
      </c>
    </row>
    <row r="281" spans="1:10" s="23" customFormat="1" ht="87" x14ac:dyDescent="0.35">
      <c r="A281" s="68" t="str">
        <f>'1.RCF 2a consul. con rif.europ.'!A260</f>
        <v>4.7.3</v>
      </c>
      <c r="B281" s="66" t="str">
        <f>VLOOKUP(A281,'1.RCF 2a consul. con rif.europ.'!$A$3:$B$293,2,FALSE)</f>
        <v xml:space="preserve">L’agente di condotta che rilevi la mancata od irregolare attivazione dei dispositivi che impongono il divieto di transito lato strada di un P.L. deve subito notificarla al regolatore della circolazione. </v>
      </c>
      <c r="C281" s="72" t="str">
        <f>VLOOKUP(A281,'2.RCF 2012 vs RCF 2a consul.'!$E$2:$M$283,9,FALSE)</f>
        <v>15.3</v>
      </c>
      <c r="D281" s="73" t="str">
        <f>VLOOKUP(C281,'2.RCF 2012 vs RCF 2a consul.'!$A$2:$C$264,2,FALSE)</f>
        <v xml:space="preserve">L’agente di condotta che rilevi la mancata od irregolare attivazione dei dispositivi che inibiscono il transito lato strada di un P.L. deve subito notificarla al regolatore della circolazione. </v>
      </c>
      <c r="E281" s="73" t="str">
        <f>VLOOKUP(C281,'2.RCF 2012 vs RCF 2a consul.'!$A$2:$C$264,3,FALSE)</f>
        <v>=</v>
      </c>
      <c r="F281" s="20" t="s">
        <v>586</v>
      </c>
      <c r="G281" s="20" t="str">
        <f>VLOOKUP(I281,'2.RCF 2012 vs RCF 2a consul.'!$O$2:$P$283,2,FALSE)</f>
        <v>Sostituito "inibiscono" con "impongono il divieto" in quanto i dispositivi lato strada non sono in grado di impedire l'attraversamento ma ne prescrivono il divieto.</v>
      </c>
      <c r="H281" s="23" t="s">
        <v>584</v>
      </c>
      <c r="I281" s="23" t="str">
        <f t="shared" si="4"/>
        <v>4.7.315.3</v>
      </c>
      <c r="J281" s="23" t="str">
        <f>VLOOKUP(I281,'2.RCF 2012 vs RCF 2a consul.'!$N$2:$N$283,1,FALSE)</f>
        <v>4.7.315.3</v>
      </c>
    </row>
    <row r="282" spans="1:10" s="23" customFormat="1" ht="29" x14ac:dyDescent="0.35">
      <c r="A282" s="65" t="str">
        <f>'1.RCF 2a consul. con rif.europ.'!A261</f>
        <v>4.8</v>
      </c>
      <c r="B282" s="66" t="str">
        <f>VLOOKUP(A282,'1.RCF 2a consul. con rif.europ.'!$A$3:$B$293,2,FALSE)</f>
        <v>ANORMALITÀ AI VEICOLI FERROVIARI IN COMPOSIZIONE AI TRENI E ALLE MANOVRE.</v>
      </c>
      <c r="C282" s="19"/>
      <c r="D282" s="20"/>
      <c r="E282" s="20"/>
      <c r="F282" s="67"/>
      <c r="G282" s="20"/>
      <c r="H282" s="23" t="s">
        <v>587</v>
      </c>
      <c r="I282" s="23" t="str">
        <f t="shared" si="4"/>
        <v>4.8</v>
      </c>
      <c r="J282" s="23" t="e">
        <f>VLOOKUP(I282,'2.RCF 2012 vs RCF 2a consul.'!$N$2:$N$283,1,FALSE)</f>
        <v>#N/A</v>
      </c>
    </row>
    <row r="283" spans="1:10" s="23" customFormat="1" ht="159.5" x14ac:dyDescent="0.35">
      <c r="A283" s="79" t="str">
        <f>'1.RCF 2a consul. con rif.europ.'!A262</f>
        <v>4.8.1</v>
      </c>
      <c r="B283" s="66" t="str">
        <f>VLOOKUP(A283,'1.RCF 2a consul. con rif.europ.'!$A$3:$B$293,2,FALSE)</f>
        <v>In caso di anormalità ai veicoli il movimento dei treni e delle manovre non può proseguire se non sono garantite le condizioni di circolazione in sicurezza. Le condizioni di prosecuzione della marcia a seguito della rilevazione di un guasto ai veicoli, devono tenere conto delle caratteristiche del veicolo e del servizio da svolgere, della natura del guasto e del tratto di infrastruttura da percorrere. Del guasto verificatosi e delle condizioni di prosecuzione della marcia deve essere dato immediato avviso al regolatore della circolazione.</v>
      </c>
      <c r="C283" s="69" t="str">
        <f>VLOOKUP(A283,'2.RCF 2012 vs RCF 2a consul.'!$E$2:$M$283,9,FALSE)</f>
        <v>16.1</v>
      </c>
      <c r="D283" s="70" t="str">
        <f>VLOOKUP(C283,'2.RCF 2012 vs RCF 2a consul.'!$A$2:$C$264,2,FALSE)</f>
        <v>In caso di anormalità ai veicoli il treno non può proseguire se non sono garantite le condizioni di circolazione in sicurezza.</v>
      </c>
      <c r="E283" s="70" t="str">
        <f>VLOOKUP(C283,'2.RCF 2012 vs RCF 2a consul.'!$A$2:$C$264,3,FALSE)</f>
        <v>=</v>
      </c>
      <c r="F283" s="20" t="s">
        <v>591</v>
      </c>
      <c r="G283" s="20" t="str">
        <f>VLOOKUP(I283,'2.RCF 2012 vs RCF 2a consul.'!$O$2:$P$283,2,FALSE)</f>
        <v>Esteso alle manovre.
Introdotti gli aspetti da considerare per stabilire le condizioni di prosecuzione a fronte di un guasto ai veicoli compreso l'obbligo di comunicazione al regolatore dell'anormalità e delle condizioni di ripresa della marcia.</v>
      </c>
      <c r="H283" s="23" t="s">
        <v>589</v>
      </c>
      <c r="I283" s="23" t="str">
        <f t="shared" si="4"/>
        <v>4.8.116.1</v>
      </c>
      <c r="J283" s="23" t="str">
        <f>VLOOKUP(I283,'2.RCF 2012 vs RCF 2a consul.'!$N$2:$N$283,1,FALSE)</f>
        <v>4.8.116.1</v>
      </c>
    </row>
    <row r="284" spans="1:10" s="23" customFormat="1" ht="159.5" x14ac:dyDescent="0.35">
      <c r="A284" s="68" t="str">
        <f>'1.RCF 2a consul. con rif.europ.'!A264</f>
        <v>4.8.2</v>
      </c>
      <c r="B284" s="66" t="str">
        <f>VLOOKUP(A284,'1.RCF 2a consul. con rif.europ.'!$A$3:$B$293,2,FALSE)</f>
        <v xml:space="preserve">In presenza di anormalità ai veicoli di un treno segnalata dai dispositivi di terra  che assolvono alle funzioni di cui al punto 1.2.25, il regolatore della circolazione deve provvedere ad arrestare prima possibile il treno interessato, qualora non vi abbia provveduto direttamente il sistema stesso, e comunicare, in ogni caso, all’agente di condotta tutte le informazioni relative all’anormalità segnalata. </v>
      </c>
      <c r="C284" s="72" t="str">
        <f>VLOOKUP(A284,'2.RCF 2012 vs RCF 2a consul.'!$E$2:$M$283,9,FALSE)</f>
        <v>16.2</v>
      </c>
      <c r="D284" s="73" t="str">
        <f>VLOOKUP(C284,'2.RCF 2012 vs RCF 2a consul.'!$A$2:$C$264,2,FALSE)</f>
        <v xml:space="preserve">In presenza di anormalità ai veicoli di un treno segnalata dal sistema di rilevamento di terra (punto 2.19), il regolatore della circolazione deve provvedere ad arrestare prima possibile il treno interessato, qualora non vi abbia provveduto direttamente il sistema stesso, e comunicare, in ogni caso, all’agente di condotta tutte le informazioni relative all’anormalità segnalata. </v>
      </c>
      <c r="E284" s="73" t="str">
        <f>VLOOKUP(C284,'2.RCF 2012 vs RCF 2a consul.'!$A$2:$C$264,3,FALSE)</f>
        <v>=</v>
      </c>
      <c r="F284" s="67"/>
      <c r="G284" s="20" t="str">
        <f>VLOOKUP(I284,'2.RCF 2012 vs RCF 2a consul.'!$O$2:$P$283,2,FALSE)</f>
        <v>Sostituito "sistema di rilevamento di terra" con "dispositivi di terra". 
Aggiornata numerazione del riferimento all'inerno del testo.</v>
      </c>
      <c r="H284" s="23" t="s">
        <v>592</v>
      </c>
      <c r="I284" s="23" t="str">
        <f t="shared" si="4"/>
        <v>4.8.216.2</v>
      </c>
      <c r="J284" s="23" t="str">
        <f>VLOOKUP(I284,'2.RCF 2012 vs RCF 2a consul.'!$N$2:$N$283,1,FALSE)</f>
        <v>4.8.216.2</v>
      </c>
    </row>
    <row r="285" spans="1:10" s="23" customFormat="1" ht="101.5" x14ac:dyDescent="0.35">
      <c r="A285" s="77" t="str">
        <f>'1.RCF 2a consul. con rif.europ.'!A265</f>
        <v>4.8.3</v>
      </c>
      <c r="B285" s="66" t="str">
        <f>VLOOKUP(A285,'1.RCF 2a consul. con rif.europ.'!$A$3:$B$293,2,FALSE)</f>
        <v xml:space="preserve">In presenza di anormalità ai veicoli segnalata dai dispositivi di bordo che assolvono alle funzioni di cui al punto 1.3.2 o in qualunque altro modo rilevate, l’agente di condotta dovrà prendere i necessari provvedimenti sulla base delle segnalazioni a bordo e di quanto previsto nelle specifiche procedure. </v>
      </c>
      <c r="C285" s="72" t="str">
        <f>VLOOKUP(A285,'2.RCF 2012 vs RCF 2a consul.'!$E$2:$M$283,9,FALSE)</f>
        <v>16.3</v>
      </c>
      <c r="D285" s="73" t="str">
        <f>VLOOKUP(C285,'2.RCF 2012 vs RCF 2a consul.'!$A$2:$C$264,2,FALSE)</f>
        <v xml:space="preserve">In presenza di anormalità ai veicoli segnalata dai dispositivi di bordo di cui al punto 3.5, l’agente di condotta provvederà ad arrestare o meno il treno sulla base delle segnalazioni a bordo e di quanto previsto nelle specifiche procedure. </v>
      </c>
      <c r="E285" s="73" t="str">
        <f>VLOOKUP(C285,'2.RCF 2012 vs RCF 2a consul.'!$A$2:$C$264,3,FALSE)</f>
        <v>=</v>
      </c>
      <c r="F285" s="67"/>
      <c r="G285" s="20" t="str">
        <f>VLOOKUP(I285,'2.RCF 2012 vs RCF 2a consul.'!$O$2:$P$283,2,FALSE)</f>
        <v>aggiunto "in ogni altro modo rilevate" per includere altre modalità di rilevamento</v>
      </c>
      <c r="H285" s="23" t="s">
        <v>594</v>
      </c>
      <c r="I285" s="23" t="str">
        <f t="shared" si="4"/>
        <v>4.8.316.3</v>
      </c>
      <c r="J285" s="23" t="str">
        <f>VLOOKUP(I285,'2.RCF 2012 vs RCF 2a consul.'!$N$2:$N$283,1,FALSE)</f>
        <v>4.8.316.3</v>
      </c>
    </row>
    <row r="286" spans="1:10" s="23" customFormat="1" ht="130.5" x14ac:dyDescent="0.35">
      <c r="A286" s="77" t="str">
        <f>'1.RCF 2a consul. con rif.europ.'!A266</f>
        <v>4.8.4</v>
      </c>
      <c r="B286" s="66" t="str">
        <f>VLOOKUP(A286,'1.RCF 2a consul. con rif.europ.'!$A$3:$B$293,2,FALSE)</f>
        <v xml:space="preserve">Le misure necessarie, in base alle anormalità riscontrate e alla visita ai veicoli ferroviari (ripresa della marcia con o senza limitazione della velocità, richiesta di soccorso, ecc.), devono essere stabilite sulla base delle indicazioni riportate nelle specifiche procedure. </v>
      </c>
      <c r="C286" s="72" t="str">
        <f>VLOOKUP(A286,'2.RCF 2012 vs RCF 2a consul.'!$E$2:$M$283,9,FALSE)</f>
        <v>16.4</v>
      </c>
      <c r="D286" s="73" t="str">
        <f>VLOOKUP(C286,'2.RCF 2012 vs RCF 2a consul.'!$A$2:$C$264,2,FALSE)</f>
        <v xml:space="preserve">Le misure necessarie, in base alle anormalità riscontrate e alla visita al materiale rotabile (ripresa della marcia con o senza limitazione della velocità, richiesta di soccorso, ecc.), devono essere stabilite dall’agente di condotta sulla base delle indicazioni riportate nelle specifiche procedure. </v>
      </c>
      <c r="E286" s="73" t="str">
        <f>VLOOKUP(C286,'2.RCF 2012 vs RCF 2a consul.'!$A$2:$C$264,3,FALSE)</f>
        <v>=</v>
      </c>
      <c r="F286" s="20" t="s">
        <v>598</v>
      </c>
      <c r="G286" s="20" t="str">
        <f>VLOOKUP(I286,'2.RCF 2012 vs RCF 2a consul.'!$O$2:$P$283,2,FALSE)</f>
        <v xml:space="preserve">A seguito del confronto con ERA, non viene esplicitato il soggetto che ha in carico le misure necessarie da adottare </v>
      </c>
      <c r="H286" s="23" t="s">
        <v>596</v>
      </c>
      <c r="I286" s="23" t="str">
        <f t="shared" si="4"/>
        <v>4.8.416.4</v>
      </c>
      <c r="J286" s="23" t="str">
        <f>VLOOKUP(I286,'2.RCF 2012 vs RCF 2a consul.'!$N$2:$N$283,1,FALSE)</f>
        <v>4.8.416.4</v>
      </c>
    </row>
    <row r="287" spans="1:10" s="23" customFormat="1" ht="145" x14ac:dyDescent="0.35">
      <c r="A287" s="77" t="str">
        <f>'1.RCF 2a consul. con rif.europ.'!A267</f>
        <v>4.8.5</v>
      </c>
      <c r="B287" s="66" t="str">
        <f>VLOOKUP(A287,'1.RCF 2a consul. con rif.europ.'!$A$3:$B$293,2,FALSE)</f>
        <v>Un treno non può partire dalla località di servizio di origine se nella cabina di guida di testa e nelle altre eventuali cabine da utilizzare durante il percorso per la condotta del treno, le apparecchiature relative alla sicurezza non siano perfettamente funzionanti, in coerenza con l’attrezzaggio delle linee da percorrere.</v>
      </c>
      <c r="C287" s="72" t="str">
        <f>VLOOKUP(A287,'2.RCF 2012 vs RCF 2a consul.'!$E$2:$M$283,9,FALSE)</f>
        <v>16.5</v>
      </c>
      <c r="D287" s="73" t="str">
        <f>VLOOKUP(C287,'2.RCF 2012 vs RCF 2a consul.'!$A$2:$C$264,2,FALSE)</f>
        <v>Un treno non può partire dalla località di servizio di origine se nella cabina guida di testa e nelle altre eventuali cabine da utilizzare durante il percorso per la condotta del treno, non sono presenti e funzionanti tutte le apparecchiature di cui al punto 3.2, in coerenza con l’attrezzaggio delle linee da percorrere.</v>
      </c>
      <c r="E287" s="73" t="str">
        <f>VLOOKUP(C287,'2.RCF 2012 vs RCF 2a consul.'!$A$2:$C$264,3,FALSE)</f>
        <v>=</v>
      </c>
      <c r="F287" s="20" t="s">
        <v>601</v>
      </c>
      <c r="G287" s="20" t="str">
        <f>VLOOKUP(I287,'2.RCF 2012 vs RCF 2a consul.'!$O$2:$P$283,2,FALSE)</f>
        <v>A seguito del confronto con ERA sottintesa la presenza delle apparecchiature che devono rispondere ai requisiti dei punti 3.1.3, 3.3.1 e 3.8.9</v>
      </c>
      <c r="H287" s="23" t="s">
        <v>599</v>
      </c>
      <c r="I287" s="23" t="str">
        <f t="shared" si="4"/>
        <v>4.8.516.5</v>
      </c>
      <c r="J287" s="23" t="str">
        <f>VLOOKUP(I287,'2.RCF 2012 vs RCF 2a consul.'!$N$2:$N$283,1,FALSE)</f>
        <v>4.8.516.5</v>
      </c>
    </row>
    <row r="288" spans="1:10" s="23" customFormat="1" ht="409.5" x14ac:dyDescent="0.35">
      <c r="A288" s="76" t="str">
        <f>'1.RCF 2a consul. con rif.europ.'!A268</f>
        <v>4.8.6</v>
      </c>
      <c r="B288" s="66" t="str">
        <f>VLOOKUP(A288,'1.RCF 2a consul. con rif.europ.'!$A$3:$B$293,2,FALSE)</f>
        <v xml:space="preserve">Qualora, durante il percorso, una delle apparecchiature in cabina di guida si guasti e non sia possibile ripristinarne il funzionamento, dovrà essere dato immediato avviso al regolatore della circolazione e dovranno essere adottati i provvedimenti di cui al punto 4.2.1, inclusi quelli richiesti dal regolatore della circolazione, adottando i criteri prudenziali e le cautele che il caso richiede e purché il percorso non sia soggetto a restrizioni incompatibili con le modalità di marcia richieste.
Fermo restando quanto sopra: 
a) se non viene controllata la vigilanza dell’agente di condotta, il treno potrà proseguire purchè la sua circolazione sia protetta dal sistema di protezione. In mancanza anche della protezione, per poter raggiungere la localita' di termine corsa, dovranno essere adottati tutti i provvedimenti finalizzati ad arrestare ed immobilizzare il treno nel caso venga a mancare la vigilanza dell'agente di condotta;
b) se non è possibile emettere segnalazioni acustiche, il treno potrà proseguire in marcia a vista non oltre la prima stazione incontrata;
c) se non è possibile ripristinare il funzionamento del dispositivo di visualizzazione della velocità istantanea, le modalità di proseguimento del servizio dovranno essere stabilite tenendo conto della disponibilità in cabina di guida di un dispositivo alternativo di visualizzazione della velocità e dell'eventuale concomitante assenza  della protezione della marcia;
d) se non è possibile registrare la velocità istantanea o gli eventi di condotta, le modalità di proseguimento del servizio dovranno essere stabilite tenendo conto della possibilità di garantire la tracciatura delle principali informazioni inerenti alla condotta;
e)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4.2.5.
</v>
      </c>
      <c r="C288" s="72" t="str">
        <f>VLOOKUP(A288,'2.RCF 2012 vs RCF 2a consul.'!$E$2:$M$283,9,FALSE)</f>
        <v>16.6</v>
      </c>
      <c r="D288" s="73" t="str">
        <f>VLOOKUP(C288,'2.RCF 2012 vs RCF 2a consul.'!$A$2:$C$264,2,FALSE)</f>
        <v>Qualora durante il percorso una delle apparecchiature di cui al punto 3.2 si guasti e non sia possibile ripristinarne il funzionamento:
-	se  non è possibile comandare il sistema  frenante del treno dalla cabina di guida di testa il treno non potrà più proseguire;
-	se non è possibile visualizzare correttamente in cabina, ove previsto, le autorizzazioni al movimento, per la prosecuzione del treno dovranno essere applicate le norme di cui al punto 10.9;
-	se  non è possibile ripristinare la funzione di protezione della marcia dei treni è ammesso che il treno possa proseguire nel rispetto di quanto indicato al punto 12;
-	se non è possibile ripristinare il funzionamento del dispositivo di visualizzazione della velocità istantanea il treno potrà proseguire fino alla località di termine corsa solo se è presente in cabina di guida un dispositivo ausiliario di visualizzazione della velocità  e la protezione della marcia del treno  sia attiva. In tutti gli altri casi il treno potrà proseguire, al solo scopo di liberare la linea, fino alla  prima stazione incontrata, adottando i criteri prudenziali e le cautele che il caso richiede e purché il percorso non sia soggetto a restrizioni incompatibili con le modalità di marcia richieste;
-	se non è possibile registrare la velocità istantanea o gli  eventi di condotta, neanche da altro dispositivo di bordo, il treno potrà proseguire fino alla località  di termine corsa;
-	se non viene controllata la vigilanza dell’agente di condotta il treno potrà proseguire fino alla località di termine corsa, purché la sua circolazione sia protetta da un sistema di protezione. In mancanza anche della protezione la località di termine corsa potrà essere raggiunta non superando la velocità di 50 km/h, purché sia presente in cabina di guida un altro agente con l’obbligo di sorvegliare sulla vigilanza dell’agente di condotta ed intervenire, arrestando ed immobilizzando il treno, nel caso di mancata vigilanza dell’agente di condotta;
-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11.6;
-	se non è possibile emettere segnalazioni acustiche, il treno potrà proseguire fino alla prima stazione incontrata, al solo scopo di liberare la linea, purché lungo il percorso non siano in atto o possano attuarsi o situazioni che richiedano l’emissione di segnalazioni acustiche ai fini della sicurezza;
-	 se non è possibile regolarizzare la segnalazione di testa del treno si dovranno applicare le norme del punto 16.7.</v>
      </c>
      <c r="E288" s="73" t="str">
        <f>VLOOKUP(C288,'2.RCF 2012 vs RCF 2a consul.'!$A$2:$C$264,3,FALSE)</f>
        <v>=</v>
      </c>
      <c r="F288" s="20" t="s">
        <v>604</v>
      </c>
      <c r="G288" s="20" t="str">
        <f>VLOOKUP(I288,'2.RCF 2012 vs RCF 2a consul.'!$O$2:$P$283,2,FALSE)</f>
        <v>Il punto è stato riformulato anche a seguito dell'obbligo di avviso al regolatore della circolazione, introdotto al punto 4.8.1, richiamando i provvedimeti adottati in applicazione del punto 4.2.1 anche dal regolatore della circolazione. 
Gli alinea relativi all'autorizzazione al movimento, alla protezione della marcia,  al segnalamento di testa  sono stati eliminati in quanto già trattati esaustivamente ai punti   4.3, 4.4, 4.8.7.
L'alinea relativo al sistema frenante è stato recepito nel punto 4.9.4.</v>
      </c>
      <c r="H288" s="23" t="s">
        <v>602</v>
      </c>
      <c r="I288" s="23" t="str">
        <f t="shared" si="4"/>
        <v>4.8.616.6</v>
      </c>
      <c r="J288" s="23" t="str">
        <f>VLOOKUP(I288,'2.RCF 2012 vs RCF 2a consul.'!$N$2:$N$283,1,FALSE)</f>
        <v>4.8.616.6</v>
      </c>
    </row>
    <row r="289" spans="1:10" s="23" customFormat="1" ht="409.5" x14ac:dyDescent="0.35">
      <c r="A289" s="77" t="str">
        <f>'1.RCF 2a consul. con rif.europ.'!A269</f>
        <v>4.8.7</v>
      </c>
      <c r="B289" s="66" t="str">
        <f>VLOOKUP(A289,'1.RCF 2a consul. con rif.europ.'!$A$3:$B$293,2,FALSE)</f>
        <v>In caso di avaria totale dei fanali anteriori, non potendo segnalare la testa del treno con altro dispositivo, l'agente di condotta:
- in condizioni di buona visibilità deve comunicare l'avaria al regolatore della circolazione. Il treno deve proseguire alla velocità massima consentita fino alla località più vicina in cui sia possibile riparare o sostituire il fanale anteriore o sostituire il veicolo interessato. Nel proseguire, il macchinista deve utilizzare l'avvisatore acustico secondo necessità o secondo le istruzioni del regolatore della circolazione;
- in condizioni di oscurità o di visibilità insufficiente deve comunicare l'avaria al regolatore della circolazione. Purché un fanale anteriore portatile a luce bianca sia montato sulla testa del treno, quest'ultimo può proseguire alla velocità massima consentita per tale situazione fino alla località più vicina in cui sia possibile riparare o sostituire il fanale anteriore o sostituire il veicolo interessato.
In mancanza di fanale anteriore portatile, il treno deve rimanere fermo, salvo qualora il regolatore della circolazione dia istruzioni formali per proseguire fino alla località più vicina in cui sia possibile liberare la linea.
Nel proseguire, il macchinista deve utilizzare l'avvisatore acustico secondo necessità o secondo le istruzioni del regolatore della circolazione. 
In caso di avaria totale del segnale di coda:
1) Se viene a conoscenza dell'avaria totale del segnale di coda del treno, il regolatore della circolazione deve adottare le disposizioni necessarie per arrestare il treno in un luogo appropriato e informare il macchinista.
2) Quest'ultimo deve quindi controllare che il treno sia completo e, se necessario, riparare o sostituire il segnale di coda del treno.
3) Il macchinista deve comunicare al regolatore della circolazione che il treno è pronto a proseguire. Altrimenti, qualora la riparazione non sia possibile, il treno non può proseguire, salvo accordi particolari tra il regolatore della circolazione e il macchinista.</v>
      </c>
      <c r="C289" s="69" t="str">
        <f>VLOOKUP(A289,'2.RCF 2012 vs RCF 2a consul.'!$E$2:$M$283,9,FALSE)</f>
        <v>16.7</v>
      </c>
      <c r="D289" s="70" t="str">
        <f>VLOOKUP(C289,'2.RCF 2012 vs RCF 2a consul.'!$A$2:$C$264,2,FALSE)</f>
        <v>Un treno con la segnalazione di testa o di coda non conforme può proseguire fino alla località di termine corsa, purché sia comunque individuabile rispettivamente la sua testa o la sua coda.</v>
      </c>
      <c r="E289" s="70" t="str">
        <f>VLOOKUP(C289,'2.RCF 2012 vs RCF 2a consul.'!$A$2:$C$264,3,FALSE)</f>
        <v>=</v>
      </c>
      <c r="F289" s="71" t="s">
        <v>607</v>
      </c>
      <c r="G289" s="20" t="str">
        <f>VLOOKUP(I289,'2.RCF 2012 vs RCF 2a consul.'!$O$2:$P$283,2,FALSE)</f>
        <v>A seguito del confronto con ERA, ai sensi della normativa europea, riportato il contenuto dell'appendice B della STI OPE 773/2019</v>
      </c>
      <c r="H289" s="23" t="s">
        <v>605</v>
      </c>
      <c r="I289" s="23" t="str">
        <f t="shared" si="4"/>
        <v>4.8.716.7</v>
      </c>
      <c r="J289" s="23" t="str">
        <f>VLOOKUP(I289,'2.RCF 2012 vs RCF 2a consul.'!$N$2:$N$283,1,FALSE)</f>
        <v>4.8.716.7</v>
      </c>
    </row>
    <row r="290" spans="1:10" s="23" customFormat="1" ht="391.5" x14ac:dyDescent="0.35">
      <c r="A290" s="76" t="str">
        <f>'1.RCF 2a consul. con rif.europ.'!A270</f>
        <v>4.8.8</v>
      </c>
      <c r="B290" s="66" t="str">
        <f>VLOOKUP(A290,'1.RCF 2a consul. con rif.europ.'!$A$3:$B$293,2,FALSE)</f>
        <v xml:space="preserve">Qualora, durante il servizio di un treno viaggiatori, siano rilevate una o più porte non conformi al punto 3.3.4, si deve immediatamente provvedere alla loro regolarizzazione, arrestando il treno ove necessario per evitare possibili cadute.
L'utilizzo delle porte dei veicoli in condizioni degradate, incluso il degrado del relativo sistema di comando e controllo, è ammesso nel rispetto delle specifiche procedure che tengano conto delle caratteristiche dei veicoli ferroviari e del servizio svolto, che permettano di garantire la sicurezza degli utenti, clienti, lavoratori interessati, terzi e del sistema ferroviario. 
</v>
      </c>
      <c r="C290" s="69" t="str">
        <f>VLOOKUP(A290,'2.RCF 2012 vs RCF 2a consul.'!$E$2:$M$283,9,FALSE)</f>
        <v>16.8</v>
      </c>
      <c r="D290" s="70" t="str">
        <f>VLOOKUP(C290,'2.RCF 2012 vs RCF 2a consul.'!$A$2:$C$264,2,FALSE)</f>
        <v xml:space="preserve">Qualora, durante la marcia di un treno viaggiatori, siano rilevate una o più porte non correttamente chiuse, il treno deve essere subito arrestato, al fine di provvedere alla loro regolarizzazione.
L’utilizzo delle porte di accesso dei veicoli in condizioni degradate è ammesso nel rispetto delle specifiche procedure, emanate tenuto conto delle caratteristiche del materiale rotabile e del servizio svolto, che permettano di garantire la sicurezza degli utenti, clienti, lavoratori interessati, terzi e del sistema ferroviario, fermo restando che un treno non può effettuare il servizio viaggiatori e deve essere immediatamente inviato all’impianto di manutenzione qualora nella stazione di origine della prima corsa dopo l’uscita da un impianto di manutenzione vengano rilevate una o più porte guaste o i dispositivi di segnalazione di chiusura e blocco porte in cabina di guida guasti. </v>
      </c>
      <c r="E290" s="70" t="str">
        <f>VLOOKUP(C290,'2.RCF 2012 vs RCF 2a consul.'!$A$2:$C$264,3,FALSE)</f>
        <v>Qualora, durante la marcia di un treno viaggiatori, siano rilevate una o più porte non correttamente chiuse e bloccate, il treno deve essere subito arrestato, al fine di provvedere alla loro regolarizzazione.
L'utilizzo delle porte di accesso dei veicoli in condizioni degradate è ammesso nel rispetto delle specifiche procedure, emanate tenuto conto delle caratteristiche del materiale rotabile e del servizio svolto, che permettano di garantire la sicurezza degli utenti, clienti, lavoratori interessati, terzi e del sistema ferroviario.
In particolare la circolazione in assenza di controllo centralizzato di porte chiuse e bloccate è ammessa purchè venga garantito che le porte medesime possano essere aperte, oltre che a seguito del comando di sblocco debitamente attuato, esclusivamente mediante i dispositivi di emergenza all'uopo installati. In caso contrario , il treno potrà proseguire, al solo scopo di liberare la linea, fino alla prima località di sevizio  incontrata idonea al trasbordo dei viaggiatori, adottando i criteri prudenziali e le cautele che il caso richiede.
Resta fermo che un treno non può effettuare il servizio viaggiatori e deve essere immediatamente inviato all'impianto di manutenzione qualora nella stazione di origine della prima corsa dopo l'uscita da un impianto di manutenzione vengano rilevate una o più porte guaste o i dispositivi di segnalazione di chiusura e blocco porte in cabina di guida guasti.</v>
      </c>
      <c r="F290" s="20" t="s">
        <v>610</v>
      </c>
      <c r="G290" s="20" t="str">
        <f>VLOOKUP(I290,'2.RCF 2012 vs RCF 2a consul.'!$O$2:$P$283,2,FALSE)</f>
        <v xml:space="preserve">E' stata eliminata la gestione di casi specifici e si fa riferimento alle condizioni da rispettare piuttosto al modo di realizzarle. </v>
      </c>
      <c r="H290" s="23" t="s">
        <v>608</v>
      </c>
      <c r="I290" s="23" t="str">
        <f t="shared" si="4"/>
        <v>4.8.816.8</v>
      </c>
      <c r="J290" s="23" t="str">
        <f>VLOOKUP(I290,'2.RCF 2012 vs RCF 2a consul.'!$N$2:$N$283,1,FALSE)</f>
        <v>4.8.816.8</v>
      </c>
    </row>
    <row r="291" spans="1:10" s="23" customFormat="1" x14ac:dyDescent="0.35">
      <c r="A291" s="65" t="str">
        <f>'1.RCF 2a consul. con rif.europ.'!A271</f>
        <v>4.9</v>
      </c>
      <c r="B291" s="66" t="str">
        <f>VLOOKUP(A291,'1.RCF 2a consul. con rif.europ.'!$A$3:$B$293,2,FALSE)</f>
        <v>ANORMALITÀ AL SISTEMA DI FRENATURA.</v>
      </c>
      <c r="C291" s="19"/>
      <c r="D291" s="20"/>
      <c r="E291" s="20"/>
      <c r="F291" s="67"/>
      <c r="G291" s="20"/>
      <c r="H291" s="23" t="s">
        <v>611</v>
      </c>
      <c r="I291" s="23" t="str">
        <f t="shared" si="4"/>
        <v>4.9</v>
      </c>
      <c r="J291" s="23" t="e">
        <f>VLOOKUP(I291,'2.RCF 2012 vs RCF 2a consul.'!$N$2:$N$283,1,FALSE)</f>
        <v>#N/A</v>
      </c>
    </row>
    <row r="292" spans="1:10" s="23" customFormat="1" ht="101.5" x14ac:dyDescent="0.35">
      <c r="A292" s="76" t="str">
        <f>'1.RCF 2a consul. con rif.europ.'!A272</f>
        <v>4.9.1</v>
      </c>
      <c r="B292" s="66" t="str">
        <f>VLOOKUP(A292,'1.RCF 2a consul. con rif.europ.'!$A$3:$B$293,2,FALSE)</f>
        <v>L’agente di condotta, qualora avverta l’intervento del sistema di frenatura non su suo comando, compatibilmente con le necessità di cui al precedente punto 4.1.1, deve intervenire per ottenere con tempestività l’arresto del convoglio.</v>
      </c>
      <c r="C292" s="72" t="str">
        <f>VLOOKUP(A292,'2.RCF 2012 vs RCF 2a consul.'!$E$2:$M$283,9,FALSE)</f>
        <v>17.1</v>
      </c>
      <c r="D292" s="73" t="str">
        <f>VLOOKUP(C292,'2.RCF 2012 vs RCF 2a consul.'!$A$2:$C$264,2,FALSE)</f>
        <v>L’agente di condotta, qualora avverta l’intervento del sistema frenante non su suo comando, compatibilmente con le necessità di cui al precedente punto 10.2, deve intervenire per ottenere con tempestività l’arresto del treno.</v>
      </c>
      <c r="E292" s="73" t="str">
        <f>VLOOKUP(C292,'2.RCF 2012 vs RCF 2a consul.'!$A$2:$C$264,3,FALSE)</f>
        <v>=</v>
      </c>
      <c r="F292" s="67"/>
      <c r="G292" s="20" t="str">
        <f>VLOOKUP(I292,'2.RCF 2012 vs RCF 2a consul.'!$O$2:$P$283,2,FALSE)</f>
        <v>Esteso ai convogli. Aggiornata la numerazione del riferimento all'interno del testo.</v>
      </c>
      <c r="H292" s="23" t="s">
        <v>613</v>
      </c>
      <c r="I292" s="23" t="str">
        <f t="shared" si="4"/>
        <v>4.9.117.1</v>
      </c>
      <c r="J292" s="23" t="str">
        <f>VLOOKUP(I292,'2.RCF 2012 vs RCF 2a consul.'!$N$2:$N$283,1,FALSE)</f>
        <v>4.9.117.1</v>
      </c>
    </row>
    <row r="293" spans="1:10" s="23" customFormat="1" ht="101.5" x14ac:dyDescent="0.35">
      <c r="A293" s="76" t="str">
        <f>'1.RCF 2a consul. con rif.europ.'!A273</f>
        <v>4.9.2</v>
      </c>
      <c r="B293" s="66" t="str">
        <f>VLOOKUP(A293,'1.RCF 2a consul. con rif.europ.'!$A$3:$B$293,2,FALSE)</f>
        <v>L’agente di condotta, qualora rilevi una insufficiente efficacia del sistema di frenatura, deve subito arrestare il convoglio per i necessari provvedimenti.</v>
      </c>
      <c r="C293" s="72" t="str">
        <f>VLOOKUP(A293,'2.RCF 2012 vs RCF 2a consul.'!$E$2:$M$283,9,FALSE)</f>
        <v>17.2</v>
      </c>
      <c r="D293" s="73" t="str">
        <f>VLOOKUP(C293,'2.RCF 2012 vs RCF 2a consul.'!$A$2:$C$264,2,FALSE)</f>
        <v>L’agente di condotta, qualora rilevi una insufficiente efficacia del sistema frenante, deve subito arrestare il treno per i necessari provvedimenti (ripetizione della verifica e della prova del sistema frenante, ecc.).</v>
      </c>
      <c r="E293" s="73" t="str">
        <f>VLOOKUP(C293,'2.RCF 2012 vs RCF 2a consul.'!$A$2:$C$264,3,FALSE)</f>
        <v>=</v>
      </c>
      <c r="F293" s="67"/>
      <c r="G293" s="20" t="str">
        <f>VLOOKUP(I293,'2.RCF 2012 vs RCF 2a consul.'!$O$2:$P$283,2,FALSE)</f>
        <v>Eliminati gli esempi nella parentesi esteso il principio a tutti i convogli.</v>
      </c>
      <c r="H293" s="23" t="s">
        <v>615</v>
      </c>
      <c r="I293" s="23" t="str">
        <f t="shared" si="4"/>
        <v>4.9.217.2</v>
      </c>
      <c r="J293" s="23" t="str">
        <f>VLOOKUP(I293,'2.RCF 2012 vs RCF 2a consul.'!$N$2:$N$283,1,FALSE)</f>
        <v>4.9.217.2</v>
      </c>
    </row>
    <row r="294" spans="1:10" s="23" customFormat="1" ht="116" x14ac:dyDescent="0.35">
      <c r="A294" s="76" t="str">
        <f>'1.RCF 2a consul. con rif.europ.'!A274</f>
        <v>4.9.3</v>
      </c>
      <c r="B294" s="66" t="str">
        <f>VLOOKUP(A294,'1.RCF 2a consul. con rif.europ.'!$A$3:$B$293,2,FALSE)</f>
        <v>Qualora fosse necessario procedere ad isolare dal sistema di frenatura del convoglio i dispositivi di frenatura dei veicoli che risultino inefficienti, per la prosecuzione della marcia del convoglio devono essere messe in atto tutte le misure atte a garantire il rispetto dei punti 3.7.2 e 3.8.6.</v>
      </c>
      <c r="C294" s="69" t="str">
        <f>VLOOKUP(A294,'2.RCF 2012 vs RCF 2a consul.'!$E$2:$M$283,9,FALSE)</f>
        <v>17.3</v>
      </c>
      <c r="D294" s="70" t="str">
        <f>VLOOKUP(C294,'2.RCF 2012 vs RCF 2a consul.'!$A$2:$C$264,2,FALSE)</f>
        <v>I dispositivi di frenatura dei veicoli che risultino inefficienti per guasto possono essere isolati dal sistema frenante del treno. In tale evenienza la prosecuzione del treno è ammessa purché il sistema frenante assicuri comunque le condizioni di cui ai precedenti punti 6.6 e 6.7.</v>
      </c>
      <c r="E294" s="70" t="str">
        <f>VLOOKUP(C294,'2.RCF 2012 vs RCF 2a consul.'!$A$2:$C$264,3,FALSE)</f>
        <v>=</v>
      </c>
      <c r="F294" s="82"/>
      <c r="G294" s="20" t="str">
        <f>VLOOKUP(I294,'2.RCF 2012 vs RCF 2a consul.'!$O$2:$P$283,2,FALSE)</f>
        <v>Esteso a tutti i convogli. Aggiornata la numerazione del riferimento all'interno del testo.</v>
      </c>
      <c r="H294" s="23" t="s">
        <v>617</v>
      </c>
      <c r="I294" s="23" t="str">
        <f t="shared" si="4"/>
        <v>4.9.317.3</v>
      </c>
      <c r="J294" s="23" t="str">
        <f>VLOOKUP(I294,'2.RCF 2012 vs RCF 2a consul.'!$N$2:$N$283,1,FALSE)</f>
        <v>4.9.317.3</v>
      </c>
    </row>
    <row r="295" spans="1:10" s="23" customFormat="1" ht="409.5" x14ac:dyDescent="0.35">
      <c r="A295" s="65" t="str">
        <f>'1.RCF 2a consul. con rif.europ.'!A275</f>
        <v>4.9.4</v>
      </c>
      <c r="B295" s="66" t="str">
        <f>VLOOKUP(A295,'1.RCF 2a consul. con rif.europ.'!$A$3:$B$293,2,FALSE)</f>
        <v>Se non è possibile comandare il sistema di frenatura del treno dalla cabina di guida di testa il treno non potrà più proseguire.</v>
      </c>
      <c r="C295" s="19" t="str">
        <f>VLOOKUP(A295,'2.RCF 2012 vs RCF 2a consul.'!$E$2:$M$283,9,FALSE)</f>
        <v>16.6</v>
      </c>
      <c r="D295" s="20" t="str">
        <f>VLOOKUP(C295,'2.RCF 2012 vs RCF 2a consul.'!$A$2:$C$264,2,FALSE)</f>
        <v>Qualora durante il percorso una delle apparecchiature di cui al punto 3.2 si guasti e non sia possibile ripristinarne il funzionamento:
-	se  non è possibile comandare il sistema  frenante del treno dalla cabina di guida di testa il treno non potrà più proseguire;
-	se non è possibile visualizzare correttamente in cabina, ove previsto, le autorizzazioni al movimento, per la prosecuzione del treno dovranno essere applicate le norme di cui al punto 10.9;
-	se  non è possibile ripristinare la funzione di protezione della marcia dei treni è ammesso che il treno possa proseguire nel rispetto di quanto indicato al punto 12;
-	se non è possibile ripristinare il funzionamento del dispositivo di visualizzazione della velocità istantanea il treno potrà proseguire fino alla località di termine corsa solo se è presente in cabina di guida un dispositivo ausiliario di visualizzazione della velocità  e la protezione della marcia del treno  sia attiva. In tutti gli altri casi il treno potrà proseguire, al solo scopo di liberare la linea, fino alla  prima stazione incontrata, adottando i criteri prudenziali e le cautele che il caso richiede e purché il percorso non sia soggetto a restrizioni incompatibili con le modalità di marcia richieste;
-	se non è possibile registrare la velocità istantanea o gli  eventi di condotta, neanche da altro dispositivo di bordo, il treno potrà proseguire fino alla località  di termine corsa;
-	se non viene controllata la vigilanza dell’agente di condotta il treno potrà proseguire fino alla località di termine corsa, purché la sua circolazione sia protetta da un sistema di protezione. In mancanza anche della protezione la località di termine corsa potrà essere raggiunta non superando la velocità di 50 km/h, purché sia presente in cabina di guida un altro agente con l’obbligo di sorvegliare sulla vigilanza dell’agente di condotta ed intervenire, arrestando ed immobilizzando il treno, nel caso di mancata vigilanza dell’agente di condotta;
-	se non è possibile comunicare tramite il sottosistema di bordo del sistema di comunicazione terra-treno,  l’agente di condotta per comunicare con il regolatore della circolazione potrà avvalersi del più conveniente altro mezzo di comunicazione, fermo restando quanto disciplinato al punto 11.6;
-	se non è possibile emettere segnalazioni acustiche, il treno potrà proseguire fino alla prima stazione incontrata, al solo scopo di liberare la linea, purché lungo il percorso non siano in atto o possano attuarsi o situazioni che richiedano l’emissione di segnalazioni acustiche ai fini della sicurezza;
-	 se non è possibile regolarizzare la segnalazione di testa del treno si dovranno applicare le norme del punto 16.7.</v>
      </c>
      <c r="E295" s="20" t="str">
        <f>VLOOKUP(C295,'2.RCF 2012 vs RCF 2a consul.'!$A$2:$C$264,3,FALSE)</f>
        <v>=</v>
      </c>
      <c r="F295" s="67"/>
      <c r="G295" s="20" t="str">
        <f>VLOOKUP(I295,'2.RCF 2012 vs RCF 2a consul.'!$O$2:$P$283,2,FALSE)</f>
        <v>Il punto è stato riformulato anche a seguito dell'obbligo di avviso al regolatore della circolazione, introdotto al punto 4.8.1, richiamando i provvedimeti adottati in applicazione del punto 4.2.1 anche dal regolatore della circolazione. 
Gli alinea relativi all'autorizzazione al movimento, alla protezione della marcia,  al segnalamento di testa  sono stati eliminati in quanto già trattati esaustivamente ai punti   4.3, 4.4, 4.8.7.
L'alinea relativo al sistema frenante è stato recepito nel punto 4.9.4.</v>
      </c>
      <c r="H295" s="23" t="s">
        <v>619</v>
      </c>
      <c r="I295" s="23" t="str">
        <f t="shared" si="4"/>
        <v>4.9.416.6</v>
      </c>
      <c r="J295" s="23" t="str">
        <f>VLOOKUP(I295,'2.RCF 2012 vs RCF 2a consul.'!$N$2:$N$283,1,FALSE)</f>
        <v>4.9.416.6</v>
      </c>
    </row>
    <row r="296" spans="1:10" s="23" customFormat="1" x14ac:dyDescent="0.35">
      <c r="A296" s="65" t="str">
        <f>'1.RCF 2a consul. con rif.europ.'!A276</f>
        <v>4.10</v>
      </c>
      <c r="B296" s="66" t="str">
        <f>VLOOKUP(A296,'1.RCF 2a consul. con rif.europ.'!$A$3:$B$293,2,FALSE)</f>
        <v>SOCCORSO AI TRENI E ALLE MANOVRE.</v>
      </c>
      <c r="C296" s="19"/>
      <c r="D296" s="20"/>
      <c r="E296" s="20"/>
      <c r="F296" s="67"/>
      <c r="G296" s="20"/>
      <c r="H296" s="23" t="s">
        <v>621</v>
      </c>
      <c r="I296" s="23" t="str">
        <f t="shared" si="4"/>
        <v>4.10</v>
      </c>
      <c r="J296" s="23" t="e">
        <f>VLOOKUP(I296,'2.RCF 2012 vs RCF 2a consul.'!$N$2:$N$283,1,FALSE)</f>
        <v>#N/A</v>
      </c>
    </row>
    <row r="297" spans="1:10" s="23" customFormat="1" ht="261" x14ac:dyDescent="0.35">
      <c r="A297" s="68" t="str">
        <f>'1.RCF 2a consul. con rif.europ.'!A277</f>
        <v>4.10.1</v>
      </c>
      <c r="B297" s="66" t="str">
        <f>VLOOKUP(A297,'1.RCF 2a consul. con rif.europ.'!$A$3:$B$293,2,FALSE)</f>
        <v>Nel caso in cui un treno non possa proseguire con i propri mezzi, l’agente di condotta deve inoltrare al regolatore della circolazione la richiesta di soccorso.  In attesa del soccorso il treno non deve più essere spostato, anche nel caso in cui cessasse la necessità del soccorso, a meno di una specifica prescrizione del regolatore della circolazione al quale è stata fatta la richiesta di soccorso. Il macchinista inoltre deve provvedere  all'esposizione di un segnale per l’orientamento dell’eventuale convoglio soccorritore.</v>
      </c>
      <c r="C297" s="72" t="str">
        <f>VLOOKUP(A297,'2.RCF 2012 vs RCF 2a consul.'!$E$2:$M$283,9,FALSE)</f>
        <v>18.1</v>
      </c>
      <c r="D297" s="73" t="str">
        <f>VLOOKUP(C297,'2.RCF 2012 vs RCF 2a consul.'!$A$2:$C$264,2,FALSE)</f>
        <v>Nel caso in cui un treno non possa proseguire con i propri mezzi, l’agente di condotta deve inoltrare, al regolatore della circolazione, la richiesta di soccorso, provvedendo altresì all'esposizione sul terreno, in punto stabilito dalle specifiche procedure, di un segnale d'arresto (bandiera rossa o fanale di segnalazione a luce rossa) per l’orientamento del convoglio soccorritore. In attesa del soccorso il treno non deve più essere spostato, anche nel caso in cui cessasse la necessità del soccorso, a meno di una specifica prescrizione del regolatore della circolazione al quale è stata fatta la richiesta di soccorso.</v>
      </c>
      <c r="E297" s="73" t="str">
        <f>VLOOKUP(C297,'2.RCF 2012 vs RCF 2a consul.'!$A$2:$C$264,3,FALSE)</f>
        <v>=</v>
      </c>
      <c r="F297" s="20" t="s">
        <v>610</v>
      </c>
      <c r="G297" s="20" t="str">
        <f>VLOOKUP(I297,'2.RCF 2012 vs RCF 2a consul.'!$O$2:$P$283,2,FALSE)</f>
        <v>Eliminati i segnali nelle parentesi.</v>
      </c>
      <c r="H297" s="23" t="s">
        <v>623</v>
      </c>
      <c r="I297" s="23" t="str">
        <f t="shared" si="4"/>
        <v>4.10.118.1</v>
      </c>
      <c r="J297" s="23" t="str">
        <f>VLOOKUP(I297,'2.RCF 2012 vs RCF 2a consul.'!$N$2:$N$283,1,FALSE)</f>
        <v>4.10.118.1</v>
      </c>
    </row>
    <row r="298" spans="1:10" s="23" customFormat="1" ht="87" x14ac:dyDescent="0.35">
      <c r="A298" s="68" t="str">
        <f>'1.RCF 2a consul. con rif.europ.'!A278</f>
        <v>4.10.2</v>
      </c>
      <c r="B298" s="66" t="str">
        <f>VLOOKUP(A298,'1.RCF 2a consul. con rif.europ.'!$A$3:$B$293,2,FALSE)</f>
        <v>Il regolatore della circolazione che riceva la richiesta di soccorso deve immediatamente attivare le procedure previste nei pertinenti piani di emergenza, in funzione della situazione in atto, delle condizioni del convoglio da soccorrere e delle condizioni ambientali.</v>
      </c>
      <c r="C298" s="74"/>
      <c r="D298" s="75"/>
      <c r="E298" s="75"/>
      <c r="F298" s="67"/>
      <c r="G298" s="20" t="str">
        <f>VLOOKUP(I298,'2.RCF 2012 vs RCF 2a consul.'!$O$2:$P$283,2,FALSE)</f>
        <v>Il principio è stato introdotto per attribuire le responsabilità al regolatore della circolazione in caso di ricezione di richiesta di soccorso in applicazione dei pertinenti piani di emergenza.</v>
      </c>
      <c r="H298" s="23" t="s">
        <v>625</v>
      </c>
      <c r="I298" s="23" t="str">
        <f t="shared" si="4"/>
        <v>4.10.2</v>
      </c>
      <c r="J298" s="23" t="str">
        <f>VLOOKUP(I298,'2.RCF 2012 vs RCF 2a consul.'!$N$2:$N$283,1,FALSE)</f>
        <v>4.10.2</v>
      </c>
    </row>
    <row r="299" spans="1:10" s="23" customFormat="1" ht="72.5" x14ac:dyDescent="0.35">
      <c r="A299" s="76" t="str">
        <f>'1.RCF 2a consul. con rif.europ.'!A279</f>
        <v>4.10.3</v>
      </c>
      <c r="B299" s="66" t="str">
        <f>VLOOKUP(A299,'1.RCF 2a consul. con rif.europ.'!$A$3:$B$293,2,FALSE)</f>
        <v>In attesa del soccorso e per la sua effettuazione devono essere seguite le procedure riportate nei pertinenti piani di emergenza.</v>
      </c>
      <c r="C299" s="74"/>
      <c r="D299" s="75"/>
      <c r="E299" s="75"/>
      <c r="F299" s="67"/>
      <c r="G299" s="20" t="str">
        <f>VLOOKUP(I299,'2.RCF 2012 vs RCF 2a consul.'!$O$2:$P$283,2,FALSE)</f>
        <v>Il principio è stato introdotto per attribuire le responsabilità al personale coinvolto nel soccorso circa i comportamenti da tenere in attesa del soccorso e durante le operazioni.</v>
      </c>
      <c r="H299" s="23" t="s">
        <v>627</v>
      </c>
      <c r="I299" s="23" t="str">
        <f t="shared" si="4"/>
        <v>4.10.3</v>
      </c>
      <c r="J299" s="23" t="str">
        <f>VLOOKUP(I299,'2.RCF 2012 vs RCF 2a consul.'!$N$2:$N$283,1,FALSE)</f>
        <v>4.10.3</v>
      </c>
    </row>
    <row r="300" spans="1:10" s="23" customFormat="1" ht="87" x14ac:dyDescent="0.35">
      <c r="A300" s="76" t="str">
        <f>'1.RCF 2a consul. con rif.europ.'!A280</f>
        <v>4.10.4</v>
      </c>
      <c r="B300" s="66" t="str">
        <f>VLOOKUP(A300,'1.RCF 2a consul. con rif.europ.'!$A$3:$B$293,2,FALSE)</f>
        <v>Nel caso in cui il treno da soccorrere abbia passeggeri a bordo, devono essere diramate tutte le indicazioni necessarie sul corretto comportamento da tenere, anche nell’eventuale evacuazione del convoglio, e deve essere garantito il necessario supporto ai passeggeri.</v>
      </c>
      <c r="C300" s="74"/>
      <c r="D300" s="75"/>
      <c r="E300" s="75"/>
      <c r="F300" s="67"/>
      <c r="G300" s="20" t="str">
        <f>VLOOKUP(I300,'2.RCF 2012 vs RCF 2a consul.'!$O$2:$P$283,2,FALSE)</f>
        <v>Il principio è stato introdotto per attribuire le responsabilità  circa i comportamenti da tenere durante le operazioni di soccorso.</v>
      </c>
      <c r="H300" s="23" t="s">
        <v>629</v>
      </c>
      <c r="I300" s="23" t="str">
        <f t="shared" si="4"/>
        <v>4.10.4</v>
      </c>
      <c r="J300" s="23" t="str">
        <f>VLOOKUP(I300,'2.RCF 2012 vs RCF 2a consul.'!$N$2:$N$283,1,FALSE)</f>
        <v>4.10.4</v>
      </c>
    </row>
    <row r="301" spans="1:10" s="23" customFormat="1" ht="217.5" x14ac:dyDescent="0.35">
      <c r="A301" s="68" t="str">
        <f>'1.RCF 2a consul. con rif.europ.'!A281</f>
        <v>4.10.5</v>
      </c>
      <c r="B301" s="66" t="str">
        <f>VLOOKUP(A301,'1.RCF 2a consul. con rif.europ.'!$A$3:$B$293,2,FALSE)</f>
        <v>L’invio del convoglio soccorritore sul binario occupato dal treno da soccorrere deve essere autorizzato dal regolatore della circolazione al quale è stata rivolta la richiesta di soccorso. Il convoglio soccorritore dovrà essere inoltre autorizzato a entrare nella sezione di blocco o nell'itinerario occupato dal treno da soccorrere e proseguire con marcia a vista fino al segnale di cui al precedente punto 4.10.1, da dove dovrà accostarsi al treno da soccorrere per l’aggancio con le necessarie cautele.</v>
      </c>
      <c r="C301" s="72" t="str">
        <f>VLOOKUP(A301,'2.RCF 2012 vs RCF 2a consul.'!$E$2:$M$283,9,FALSE)</f>
        <v>18.2</v>
      </c>
      <c r="D301" s="73" t="str">
        <f>VLOOKUP(C301,'2.RCF 2012 vs RCF 2a consul.'!$A$2:$C$264,2,FALSE)</f>
        <v>L’invio del convoglio soccorritore sul binario occupato dal treno da soccorrere deve essere autorizzato dal regolatore della circolazione al quale è stata rivolta la richiesta di soccorso. Il convoglio soccorritore dovrà essere inoltre autorizzato a entrare nella sezione di blocco  occupata dal treno da soccorrere e proseguire con marcia a vista fino al segnale di arresto di cui al precedente punto 18.1, da dove dovrà accostarsi al treno da soccorrere per l’aggancio con le necessarie cautele.</v>
      </c>
      <c r="E301" s="73" t="str">
        <f>VLOOKUP(C301,'2.RCF 2012 vs RCF 2a consul.'!$A$2:$C$264,3,FALSE)</f>
        <v>=</v>
      </c>
      <c r="F301" s="67"/>
      <c r="G301" s="20" t="str">
        <f>VLOOKUP(I301,'2.RCF 2012 vs RCF 2a consul.'!$O$2:$P$283,2,FALSE)</f>
        <v>Aggiornata la numerazione del riferimento all'interno del testo. Reso esplicito con l'aggiunta degli itinerari che il principio si applica anche per i soccorsi nelle località di servizio.</v>
      </c>
      <c r="H301" s="23" t="s">
        <v>631</v>
      </c>
      <c r="I301" s="23" t="str">
        <f t="shared" si="4"/>
        <v>4.10.518.2</v>
      </c>
      <c r="J301" s="23" t="str">
        <f>VLOOKUP(I301,'2.RCF 2012 vs RCF 2a consul.'!$N$2:$N$283,1,FALSE)</f>
        <v>4.10.518.2</v>
      </c>
    </row>
    <row r="302" spans="1:10" s="23" customFormat="1" ht="58" x14ac:dyDescent="0.35">
      <c r="A302" s="68" t="str">
        <f>'1.RCF 2a consul. con rif.europ.'!A282</f>
        <v>4.10.6</v>
      </c>
      <c r="B302" s="66" t="str">
        <f>VLOOKUP(A302,'1.RCF 2a consul. con rif.europ.'!$A$3:$B$293,2,FALSE)</f>
        <v>Dopo la congiunzione, i due convogli uniti devono circolare come un unico treno nel rispetto delle norme di cui al presente regolamento.</v>
      </c>
      <c r="C302" s="72" t="str">
        <f>VLOOKUP(A302,'2.RCF 2012 vs RCF 2a consul.'!$E$2:$M$283,9,FALSE)</f>
        <v>18.3</v>
      </c>
      <c r="D302" s="73" t="str">
        <f>VLOOKUP(C302,'2.RCF 2012 vs RCF 2a consul.'!$A$2:$C$264,2,FALSE)</f>
        <v>Dopo la congiunzione i due convogli uniti devono circolare come un unico treno nel rispetto delle norme di cui al presente regolamento.</v>
      </c>
      <c r="E302" s="73" t="str">
        <f>VLOOKUP(C302,'2.RCF 2012 vs RCF 2a consul.'!$A$2:$C$264,3,FALSE)</f>
        <v>=</v>
      </c>
      <c r="F302" s="67"/>
      <c r="G302" s="20" t="str">
        <f>VLOOKUP(I302,'2.RCF 2012 vs RCF 2a consul.'!$O$2:$P$283,2,FALSE)</f>
        <v>punto non modificato</v>
      </c>
      <c r="H302" s="23" t="s">
        <v>633</v>
      </c>
      <c r="I302" s="23" t="str">
        <f t="shared" si="4"/>
        <v>4.10.618.3</v>
      </c>
      <c r="J302" s="23" t="str">
        <f>VLOOKUP(I302,'2.RCF 2012 vs RCF 2a consul.'!$N$2:$N$283,1,FALSE)</f>
        <v>4.10.618.3</v>
      </c>
    </row>
    <row r="303" spans="1:10" s="23" customFormat="1" ht="72.5" x14ac:dyDescent="0.35">
      <c r="A303" s="68" t="str">
        <f>'1.RCF 2a consul. con rif.europ.'!A283</f>
        <v>4.10.7</v>
      </c>
      <c r="B303" s="66" t="str">
        <f>VLOOKUP(A303,'1.RCF 2a consul. con rif.europ.'!$A$3:$B$293,2,FALSE)</f>
        <v>Nel caso sia una manovra a non poter proseguire con i propri mezzi, l’agente di condotta, una volta inoltrata al regolatore della circolazione di giurisdizione la richiesta di soccorso, dovrà attenersi alle istruzioni ricevute.</v>
      </c>
      <c r="C303" s="74"/>
      <c r="D303" s="75"/>
      <c r="E303" s="75"/>
      <c r="F303" s="67"/>
      <c r="G303" s="20" t="str">
        <f>VLOOKUP(I303,'2.RCF 2012 vs RCF 2a consul.'!$O$2:$P$283,2,FALSE)</f>
        <v>Il principio è stato introdotto in conseguenza all'estensione  delle procedure di soccorso anche alle manovre.</v>
      </c>
      <c r="H303" s="23" t="s">
        <v>635</v>
      </c>
      <c r="I303" s="23" t="str">
        <f t="shared" si="4"/>
        <v>4.10.7</v>
      </c>
      <c r="J303" s="23" t="str">
        <f>VLOOKUP(I303,'2.RCF 2012 vs RCF 2a consul.'!$N$2:$N$283,1,FALSE)</f>
        <v>4.10.7</v>
      </c>
    </row>
    <row r="304" spans="1:10" s="23" customFormat="1" ht="29" x14ac:dyDescent="0.35">
      <c r="A304" s="65" t="str">
        <f>'1.RCF 2a consul. con rif.europ.'!A284</f>
        <v>5</v>
      </c>
      <c r="B304" s="66" t="str">
        <f>VLOOKUP(A304,'1.RCF 2a consul. con rif.europ.'!$A$3:$B$293,2,FALSE)</f>
        <v>MANUTENZIONE DELL’INFRASTRUTTURA FERROVIARIA E DEI VEICOLI FERROVIARI.</v>
      </c>
      <c r="C304" s="19"/>
      <c r="D304" s="20"/>
      <c r="E304" s="20"/>
      <c r="F304" s="67"/>
      <c r="G304" s="20"/>
      <c r="H304" s="23" t="s">
        <v>637</v>
      </c>
      <c r="I304" s="23" t="str">
        <f t="shared" si="4"/>
        <v>5</v>
      </c>
      <c r="J304" s="23" t="e">
        <f>VLOOKUP(I304,'2.RCF 2012 vs RCF 2a consul.'!$N$2:$N$283,1,FALSE)</f>
        <v>#N/A</v>
      </c>
    </row>
    <row r="305" spans="1:10" s="23" customFormat="1" x14ac:dyDescent="0.35">
      <c r="A305" s="65" t="str">
        <f>'1.RCF 2a consul. con rif.europ.'!A285</f>
        <v>5.1</v>
      </c>
      <c r="B305" s="66" t="str">
        <f>VLOOKUP(A305,'1.RCF 2a consul. con rif.europ.'!$A$3:$B$293,2,FALSE)</f>
        <v>MANUTENZIONE ALL’INFRASTRUTTURA FERROVIARIA.</v>
      </c>
      <c r="C305" s="19"/>
      <c r="D305" s="20"/>
      <c r="E305" s="20"/>
      <c r="F305" s="67"/>
      <c r="G305" s="20"/>
      <c r="H305" s="23" t="s">
        <v>639</v>
      </c>
      <c r="I305" s="23" t="str">
        <f t="shared" si="4"/>
        <v>5.1</v>
      </c>
      <c r="J305" s="23" t="e">
        <f>VLOOKUP(I305,'2.RCF 2012 vs RCF 2a consul.'!$N$2:$N$283,1,FALSE)</f>
        <v>#N/A</v>
      </c>
    </row>
    <row r="306" spans="1:10" s="23" customFormat="1" ht="362.5" x14ac:dyDescent="0.35">
      <c r="A306" s="68" t="str">
        <f>'1.RCF 2a consul. con rif.europ.'!A286</f>
        <v>5.1.1</v>
      </c>
      <c r="B306" s="66" t="str">
        <f>VLOOKUP(A306,'1.RCF 2a consul. con rif.europ.'!$A$3:$B$293,2,FALSE)</f>
        <v xml:space="preserve">I lavori all’infrastruttura ferroviaria e le attività di vigilanza e di controllo dell’infrastruttura stessa che comportino almeno una delle seguenti soggezioni alla circolazione dei treni e delle manovre: 
a) occupazione con attrezzature, mezzi o uomini, del binario o della zona ad esso adiacente fino ad una distanza di sicurezza, dalla più vicina rotaia, stabilita tenuto conto della velocità massima ammessa dalla linea e del tipo di lavorazione in atto;
b) possibilità di interferenza tra attrezzature e sagoma di libero transito del binario; 
c) indebolimento o discontinuità del binario, e più in generale della via, 
devono essere effettuati in conformità al precedente punto 2.4.2, secondo modalità stabilite in relazione al tipo di linea, alla natura del lavoro e alle attrezzature utilizzate. </v>
      </c>
      <c r="C306" s="72" t="str">
        <f>VLOOKUP(A306,'2.RCF 2012 vs RCF 2a consul.'!$E$2:$M$283,9,FALSE)</f>
        <v>22.1</v>
      </c>
      <c r="D306" s="73" t="str">
        <f>VLOOKUP(C306,'2.RCF 2012 vs RCF 2a consul.'!$A$2:$C$264,2,FALSE)</f>
        <v xml:space="preserve">I lavori all’infrastruttura ferroviaria e le attività di vigilanza e di controllo dell’infrastruttura stessa che comportino almeno una delle seguenti soggezioni alla circolazione dei treni: 
a)	occupazione con attrezzature, mezzi o uomini, del binario o della zona ad esso adiacente fino ad una distanza di sicurezza, dalla più vicina rotaia, stabilita tenuto conto della velocità massima ammessa dalla linea e del tipo di lavorazione in atto;
b)	possibilità di interferenza tra attrezzature e sagoma di libero transito del binario; 
c)	indebolimento o discontinuità del binario, e più in generale della via, 
devono essere effettuati in conformità al precedente punto 4.32, secondo modalità stabilite in relazione al tipo di linea, alla natura del lavoro e alle attrezzature utilizzate. </v>
      </c>
      <c r="E306" s="73" t="str">
        <f>VLOOKUP(C306,'2.RCF 2012 vs RCF 2a consul.'!$A$2:$C$264,3,FALSE)</f>
        <v>=</v>
      </c>
      <c r="F306" s="67"/>
      <c r="G306" s="20" t="str">
        <f>VLOOKUP(I306,'2.RCF 2012 vs RCF 2a consul.'!$O$2:$P$283,2,FALSE)</f>
        <v>Principio esteso anche alle manovre ed aggiornato il riferimento numerico nel testo.</v>
      </c>
      <c r="H306" s="23" t="s">
        <v>641</v>
      </c>
      <c r="I306" s="23" t="str">
        <f t="shared" si="4"/>
        <v>5.1.122.1</v>
      </c>
      <c r="J306" s="23" t="str">
        <f>VLOOKUP(I306,'2.RCF 2012 vs RCF 2a consul.'!$N$2:$N$283,1,FALSE)</f>
        <v>5.1.122.1</v>
      </c>
    </row>
    <row r="307" spans="1:10" s="23" customFormat="1" ht="232" x14ac:dyDescent="0.35">
      <c r="A307" s="68" t="str">
        <f>'1.RCF 2a consul. con rif.europ.'!A287</f>
        <v>5.1.2</v>
      </c>
      <c r="B307" s="66" t="str">
        <f>VLOOKUP(A307,'1.RCF 2a consul. con rif.europ.'!$A$3:$B$293,2,FALSE)</f>
        <v>Sugli eventuali binari fisicamente adiacenti a quello interessato dai lavori o dalle attività di cui al punto 5.1.1, anche se appartenenti ad altre linee, devono essere applicate le procedure di cui al punto 5.1.1, a meno che non siano adottate idonee misure atte a evitare che gli addetti alle attività di cui al punto 5.1.1. e le attrezzature da essi utilizzate non interferiscano con la circolazione dei convogli sui binari rimasti in esercizio.</v>
      </c>
      <c r="C307" s="69" t="str">
        <f>VLOOKUP(A307,'2.RCF 2012 vs RCF 2a consul.'!$E$2:$M$283,9,FALSE)</f>
        <v>22.2</v>
      </c>
      <c r="D307" s="70" t="str">
        <f>VLOOKUP(C307,'2.RCF 2012 vs RCF 2a consul.'!$A$2:$C$264,2,FALSE)</f>
        <v>Sugli eventuali binari fisicamente adiacenti a quello interessato dai lavori o dalle attività di cui al punto 22.1, anche se appartenenti ad altre linee, devono essere applicate le procedure di cui al punto 22.1, a meno che il confine tra area interessata ai lavori e binari in esercizio non sia chiaramente individuato e reso percepibile alle persone presenti nell’area interessata dai lavori o dalle attività, eventualmente anche con idonee barriere rimovibili, situate almeno alla distanza di sicurezza di cui al punto 22.1 medesimo.</v>
      </c>
      <c r="E307" s="70" t="str">
        <f>VLOOKUP(C307,'2.RCF 2012 vs RCF 2a consul.'!$A$2:$C$264,3,FALSE)</f>
        <v>=</v>
      </c>
      <c r="F307" s="67"/>
      <c r="G307" s="20" t="str">
        <f>VLOOKUP(I307,'2.RCF 2012 vs RCF 2a consul.'!$O$2:$P$283,2,FALSE)</f>
        <v>Il punto è stato riformulato eliminando  i riferimenti a specifiche misure mitigative (es. idonee barriere rimovibili), in quanto tali misure dipendono dalle condizioni nelle quali la lavorazione si svolge.
Aggiornati i riferimenti numerici nel testo</v>
      </c>
      <c r="H307" s="23" t="s">
        <v>643</v>
      </c>
      <c r="I307" s="23" t="str">
        <f t="shared" si="4"/>
        <v>5.1.222.2</v>
      </c>
      <c r="J307" s="23" t="str">
        <f>VLOOKUP(I307,'2.RCF 2012 vs RCF 2a consul.'!$N$2:$N$283,1,FALSE)</f>
        <v>5.1.222.2</v>
      </c>
    </row>
    <row r="308" spans="1:10" s="23" customFormat="1" ht="304.5" x14ac:dyDescent="0.35">
      <c r="A308" s="68" t="str">
        <f>'1.RCF 2a consul. con rif.europ.'!A288</f>
        <v>5.1.3</v>
      </c>
      <c r="B308" s="66" t="str">
        <f>VLOOKUP(A308,'1.RCF 2a consul. con rif.europ.'!$A$3:$B$293,2,FALSE)</f>
        <v>I lavori di manutenzione o di riparazione agli apparati di sicurezza, al sistema di segnalamento o alle apparecchiature di terra del sistema di protezione della marcia che, in base ai criteri di cui ai precedenti punti 5.1.1 e 5.1.2, non richiedono l'assenza della circolazione dei treni e delle manovre, devono comunque essere eseguiti in conformità al punto 2.4.2, tranne nei casi in cui sia garantito che:
a) il sistema di segnalamento non conceda indebite autorizzazioni al movimento;
b) il sistema di protezione fornisca l'informazione coerente con l'indicazione del sistema di segnalamento.</v>
      </c>
      <c r="C308" s="69" t="str">
        <f>VLOOKUP(A308,'2.RCF 2012 vs RCF 2a consul.'!$E$2:$M$283,9,FALSE)</f>
        <v>22.3</v>
      </c>
      <c r="D308" s="70" t="str">
        <f>VLOOKUP(C308,'2.RCF 2012 vs RCF 2a consul.'!$A$2:$C$264,2,FALSE)</f>
        <v>I lavori di manutenzione o di riparazione agli apparati  di sicurezza o al sistema di segnalamento che, in base ai criteri di cui ai precedenti punti 22.1 e 22.2, non richiedono l’assenza della circolazione dei treni devono comunque essere eseguiti  garantendo che il sistema di segnalamento non conceda autorizzazioni al movimento dei treni e il sistema di protezione fornisca l’informazione coerente con l’indicazione del sistema di segnalamento. In mancanza di protezione della marcia dei treni da parte del sistema di protezione, i lavori agli apparati  di sicurezza o al sistema di segnalamento devono essere eseguiti  in conformità al punto 4.32.</v>
      </c>
      <c r="E308" s="70" t="str">
        <f>VLOOKUP(C308,'2.RCF 2012 vs RCF 2a consul.'!$A$2:$C$264,3,FALSE)</f>
        <v>I lavori di manutenzione o di riparazione agli apparati di sicurezza, al sistema di segnalamento o alle apparecchiature del SST del sistema di protezione della marcia dei treni che, in base ai criteri di cui ai precedenti punti 22.1 e 22.2, non richiedono l'assenza della circolazione dei treni devono comunque essere eseguiti garantendo automaticamente, in conformità ai principi di cui al secondo capoverso del punto 4.2,  che il sistema di segnalamento non conceda autorizzazioni al movimento dei treni e il sistema di protezione fornisca l'informazione coerente con l'indicazione del sistema di segnalamento.</v>
      </c>
      <c r="F308" s="67"/>
      <c r="G308" s="20" t="str">
        <f>VLOOKUP(I308,'2.RCF 2012 vs RCF 2a consul.'!$O$2:$P$283,2,FALSE)</f>
        <v>Punto modificato esplicitando l'acronimo SST.
Principio esteso anche alle manovre.
Aggiornati i riferimenti numerici nel testo.</v>
      </c>
      <c r="H308" s="23" t="s">
        <v>645</v>
      </c>
      <c r="I308" s="23" t="str">
        <f t="shared" si="4"/>
        <v>5.1.322.3</v>
      </c>
      <c r="J308" s="23" t="str">
        <f>VLOOKUP(I308,'2.RCF 2012 vs RCF 2a consul.'!$N$2:$N$283,1,FALSE)</f>
        <v>5.1.322.3</v>
      </c>
    </row>
    <row r="309" spans="1:10" s="23" customFormat="1" ht="217.5" x14ac:dyDescent="0.35">
      <c r="A309" s="68" t="str">
        <f>'1.RCF 2a consul. con rif.europ.'!A289</f>
        <v>5.1.4</v>
      </c>
      <c r="B309" s="66" t="str">
        <f>VLOOKUP(A309,'1.RCF 2a consul. con rif.europ.'!$A$3:$B$293,2,FALSE)</f>
        <v xml:space="preserve">Qualora ai sensi del precedente punto 5.1.3, per esigenze improvvise non programmabili, si debbano adottare le misure di cui al punto 2.4.2, è tuttavia ammesso, al solo fine di consentire ai convogli già in circolazione di superare il tratto interessato dall’anormalità, circolare su tale tratto con la funzione di protezione della marcia esclusa, purché le condizioni in atto non richiedano l'assenza della circolazione dei treni e delle manovre in base ai criteri di cui ai precedenti punti 5.1.1, e 5.1.2. </v>
      </c>
      <c r="C309" s="72" t="str">
        <f>VLOOKUP(A309,'2.RCF 2012 vs RCF 2a consul.'!$E$2:$M$283,9,FALSE)</f>
        <v>22.4</v>
      </c>
      <c r="D309" s="73" t="str">
        <f>VLOOKUP(C309,'2.RCF 2012 vs RCF 2a consul.'!$A$2:$C$264,2,FALSE)</f>
        <v>I lavori di manutenzione o di riparazione alle apparecchiature del SST del sistema di protezione della marcia dei treni che determinino la mancata protezione, devono essere eseguiti in conformità al punto 4.32. E’ tuttavia ammesso, per esigenze improvvise non programmabili e sempreché i citati lavori non richiedano l’assenza della circolazione dei treni in base ai criteri di cui ai precedenti punti 22.1, e 22.2, fare circolare i treni con la funzione di protezione del sistema esclusa.</v>
      </c>
      <c r="E309" s="73" t="str">
        <f>VLOOKUP(C309,'2.RCF 2012 vs RCF 2a consul.'!$A$2:$C$264,3,FALSE)</f>
        <v>I lavori di manutenzione o di riparazione agli apparati di sicurezza, al sistema di segnalamento o alle apparecchiature del SST del sistema di protezione della marcia dei treni che invece determinino la mancata protezione devono essere eseguiti in conformità al punto 4.32. E' tuttavia ammesso, per esigenze improvvise non programmabili e sempreché i citati lavori non richiedano l'assenza della circolazione dei treni in base ai criteri di cui ai precedenti punti 22.1, e 22.2, fare circolare i treni con la funzione di protezione del sistema esclusa.</v>
      </c>
      <c r="F309" s="67"/>
      <c r="G309" s="20" t="str">
        <f>VLOOKUP(I309,'2.RCF 2012 vs RCF 2a consul.'!$O$2:$P$283,2,FALSE)</f>
        <v>Esteso il principio ai convogli poiché la possibilità di escludera la funzione di protezione della marcia interessa tutte le tipologie di convogli.
Esplicitato l'acronimo SST.
Aggiornati i riferimenti numerici nel testo.</v>
      </c>
      <c r="H309" s="23" t="s">
        <v>647</v>
      </c>
      <c r="I309" s="23" t="str">
        <f t="shared" si="4"/>
        <v>5.1.422.4</v>
      </c>
      <c r="J309" s="23" t="str">
        <f>VLOOKUP(I309,'2.RCF 2012 vs RCF 2a consul.'!$N$2:$N$283,1,FALSE)</f>
        <v>5.1.422.4</v>
      </c>
    </row>
    <row r="310" spans="1:10" s="23" customFormat="1" x14ac:dyDescent="0.35">
      <c r="A310" s="65" t="str">
        <f>'1.RCF 2a consul. con rif.europ.'!A290</f>
        <v>5.2</v>
      </c>
      <c r="B310" s="66" t="str">
        <f>VLOOKUP(A310,'1.RCF 2a consul. con rif.europ.'!$A$3:$B$293,2,FALSE)</f>
        <v>MANUTENZIONE AI VEICOLI FERROVIARI.</v>
      </c>
      <c r="C310" s="19"/>
      <c r="D310" s="20"/>
      <c r="E310" s="20"/>
      <c r="F310" s="67"/>
      <c r="G310" s="20"/>
      <c r="H310" s="23" t="s">
        <v>649</v>
      </c>
      <c r="I310" s="23" t="str">
        <f t="shared" si="4"/>
        <v>5.2</v>
      </c>
      <c r="J310" s="23" t="e">
        <f>VLOOKUP(I310,'2.RCF 2012 vs RCF 2a consul.'!$N$2:$N$283,1,FALSE)</f>
        <v>#N/A</v>
      </c>
    </row>
    <row r="311" spans="1:10" s="23" customFormat="1" ht="130.5" x14ac:dyDescent="0.35">
      <c r="A311" s="76" t="str">
        <f>'1.RCF 2a consul. con rif.europ.'!A291</f>
        <v>5.2.1</v>
      </c>
      <c r="B311" s="66" t="str">
        <f>VLOOKUP(A311,'1.RCF 2a consul. con rif.europ.'!$A$3:$B$293,2,FALSE)</f>
        <v>Le condizioni di prosecuzione della marcia a seguito della rilevazione di un guasto, devono tenere conto delle caratteristiche del veicolo e del relativo servizio da svolgere, della natura del guasto e del tratto di infrastruttura da percorrere. Le attivita' di manutenzione dei veicoli devono essere svolte senza pregiudicare la sicurezza della circolazione dei treni e delle manovre, degli utenti, clienti, lavoratori interessati o terzi.</v>
      </c>
      <c r="C311" s="74"/>
      <c r="D311" s="75"/>
      <c r="E311" s="75"/>
      <c r="F311" s="67"/>
      <c r="G311" s="20" t="str">
        <f>VLOOKUP(I311,'2.RCF 2012 vs RCF 2a consul.'!$O$2:$P$283,2,FALSE)</f>
        <v>Il principio è stato introdotto per disciplinare le situazione in cui sia necessario far proseguire un veicolo interessato da un'anormalità e non sia stato possibile ripristinarne la piena efficienza.</v>
      </c>
      <c r="H311" s="23" t="s">
        <v>651</v>
      </c>
      <c r="I311" s="23" t="str">
        <f t="shared" si="4"/>
        <v>5.2.1</v>
      </c>
      <c r="J311" s="23" t="str">
        <f>VLOOKUP(I311,'2.RCF 2012 vs RCF 2a consul.'!$N$2:$N$283,1,FALSE)</f>
        <v>5.2.1</v>
      </c>
    </row>
    <row r="312" spans="1:10" s="23" customFormat="1" ht="188.5" x14ac:dyDescent="0.35">
      <c r="A312" s="76" t="str">
        <f>'1.RCF 2a consul. con rif.europ.'!A292</f>
        <v>5.2.2</v>
      </c>
      <c r="B312" s="66" t="str">
        <f>VLOOKUP(A312,'1.RCF 2a consul. con rif.europ.'!$A$3:$B$293,2,FALSE)</f>
        <v xml:space="preserve"> Al termine delle attivita' manutentive, i veicoli non devono presentare non conformità pericolose per la sicurezza della circolazione, degli utenti, clienti, lavoratori interessati o terzi. </v>
      </c>
      <c r="C312" s="69" t="str">
        <f>VLOOKUP(A312,'2.RCF 2012 vs RCF 2a consul.'!$E$2:$M$283,9,FALSE)</f>
        <v>24.2</v>
      </c>
      <c r="D312" s="70" t="str">
        <f>VLOOKUP(C312,'2.RCF 2012 vs RCF 2a consul.'!$A$2:$C$264,2,FALSE)</f>
        <v>I veicoli in uscita dagli impianti di manutenzione non devono presentare non conformità pericolose per la sicurezza della circolazione, degli utenti, clienti, lavoratori interessati o terzi. In particolare un veicolo adibito al servizio viaggiatori non può uscire dall’impianto di manutenzione con una o più porte guaste né con i dispositivi di segnalazione di chiusura e blocco porte in cabina di guida guasti.</v>
      </c>
      <c r="E312" s="70" t="str">
        <f>VLOOKUP(C312,'2.RCF 2012 vs RCF 2a consul.'!$A$2:$C$264,3,FALSE)</f>
        <v>=</v>
      </c>
      <c r="F312" s="67"/>
      <c r="G312" s="20" t="str">
        <f>VLOOKUP(I312,'2.RCF 2012 vs RCF 2a consul.'!$O$2:$P$283,2,FALSE)</f>
        <v xml:space="preserve">Il punto è stato riformulato generalizzando a tutte le attività manutentive indipendentemente da dove queste si svolgano. </v>
      </c>
      <c r="H312" s="23" t="s">
        <v>653</v>
      </c>
      <c r="I312" s="23" t="str">
        <f t="shared" si="4"/>
        <v>5.2.224.2</v>
      </c>
      <c r="J312" s="23" t="str">
        <f>VLOOKUP(I312,'2.RCF 2012 vs RCF 2a consul.'!$N$2:$N$283,1,FALSE)</f>
        <v>5.2.224.2</v>
      </c>
    </row>
    <row r="313" spans="1:10" s="23" customFormat="1" ht="101.5" x14ac:dyDescent="0.35">
      <c r="A313" s="68" t="str">
        <f>'1.RCF 2a consul. con rif.europ.'!A293</f>
        <v>5.2.3</v>
      </c>
      <c r="B313" s="66" t="str">
        <f>VLOOKUP(A313,'1.RCF 2a consul. con rif.europ.'!$A$3:$B$293,2,FALSE)</f>
        <v>Qualora la manutenzione dei veicoli debba essere svolta sull’infrastruttura ferroviaria, dovrà essere applicato quanto previsto al punto 5.1 per i lavori all’infrastruttura ferroviaria.</v>
      </c>
      <c r="C313" s="74"/>
      <c r="D313" s="75"/>
      <c r="E313" s="75"/>
      <c r="F313" s="67"/>
      <c r="G313" s="20" t="str">
        <f>VLOOKUP(I313,'2.RCF 2012 vs RCF 2a consul.'!$O$2:$P$283,2,FALSE)</f>
        <v>Il principio è stato introdotto per disciplinare l'esecuzione delle operazioni di manutenzione dei veicoli fuori dagli impianti di mautenzione compatibilmente con la necessità di garantire la sicurezza della circolazione dei convogli.</v>
      </c>
      <c r="H313" s="23" t="s">
        <v>655</v>
      </c>
      <c r="I313" s="23" t="str">
        <f t="shared" si="4"/>
        <v>5.2.3</v>
      </c>
      <c r="J313" s="23" t="str">
        <f>VLOOKUP(I313,'2.RCF 2012 vs RCF 2a consul.'!$N$2:$N$283,1,FALSE)</f>
        <v>5.2.3</v>
      </c>
    </row>
    <row r="314" spans="1:10" x14ac:dyDescent="0.35">
      <c r="A314" s="83"/>
    </row>
    <row r="315" spans="1:10" x14ac:dyDescent="0.35">
      <c r="A315" s="83"/>
    </row>
    <row r="316" spans="1:10" x14ac:dyDescent="0.35">
      <c r="A316" s="83"/>
    </row>
    <row r="317" spans="1:10" x14ac:dyDescent="0.35">
      <c r="A317" s="83"/>
    </row>
    <row r="318" spans="1:10" x14ac:dyDescent="0.35">
      <c r="A318" s="83"/>
    </row>
    <row r="319" spans="1:10" x14ac:dyDescent="0.35">
      <c r="A319" s="83"/>
    </row>
    <row r="320" spans="1:10" x14ac:dyDescent="0.35">
      <c r="A320" s="83"/>
    </row>
    <row r="321" spans="1:1" x14ac:dyDescent="0.35">
      <c r="A321" s="83"/>
    </row>
  </sheetData>
  <sheetProtection algorithmName="SHA-512" hashValue="T/JBhvly7O4EwQ+RloIgnUaNOjaIGS/5B2EevESR/YTjcVK46udKp7REOZdrlGGH0g6cEcNRejfQlSMfV9c8SQ==" saltValue="Gc0YKCLLsN4RP2E/lpcP7g==" spinCount="100000" sheet="1" objects="1" scenarios="1" formatColumns="0" formatRows="0" autoFilter="0"/>
  <autoFilter ref="A1:J1" xr:uid="{DAFF7A77-E045-4905-B8E6-6A4CCD20F4EF}"/>
  <mergeCells count="52">
    <mergeCell ref="A34:A35"/>
    <mergeCell ref="B34:B35"/>
    <mergeCell ref="A64:A66"/>
    <mergeCell ref="B64:B66"/>
    <mergeCell ref="A278:A279"/>
    <mergeCell ref="B278:B279"/>
    <mergeCell ref="A139:A140"/>
    <mergeCell ref="B139:B140"/>
    <mergeCell ref="A104:A105"/>
    <mergeCell ref="B104:B105"/>
    <mergeCell ref="A165:A166"/>
    <mergeCell ref="B165:B166"/>
    <mergeCell ref="A259:A260"/>
    <mergeCell ref="B259:B260"/>
    <mergeCell ref="A121:A122"/>
    <mergeCell ref="B121:B122"/>
    <mergeCell ref="A252:A253"/>
    <mergeCell ref="B252:B253"/>
    <mergeCell ref="A54:A55"/>
    <mergeCell ref="B54:B55"/>
    <mergeCell ref="A67:A68"/>
    <mergeCell ref="B67:B68"/>
    <mergeCell ref="A128:A129"/>
    <mergeCell ref="B128:B129"/>
    <mergeCell ref="A158:A161"/>
    <mergeCell ref="B158:B161"/>
    <mergeCell ref="A143:A144"/>
    <mergeCell ref="B143:B144"/>
    <mergeCell ref="A137:A138"/>
    <mergeCell ref="B137:B138"/>
    <mergeCell ref="A80:A82"/>
    <mergeCell ref="B80:B82"/>
    <mergeCell ref="A83:A85"/>
    <mergeCell ref="B83:B85"/>
    <mergeCell ref="A116:A119"/>
    <mergeCell ref="B116:B119"/>
    <mergeCell ref="F54:F55"/>
    <mergeCell ref="F64:F66"/>
    <mergeCell ref="F67:F68"/>
    <mergeCell ref="F80:F82"/>
    <mergeCell ref="F83:F85"/>
    <mergeCell ref="F104:F105"/>
    <mergeCell ref="F116:F119"/>
    <mergeCell ref="F252:F253"/>
    <mergeCell ref="F259:F260"/>
    <mergeCell ref="F278:F279"/>
    <mergeCell ref="F139:F140"/>
    <mergeCell ref="F128:F129"/>
    <mergeCell ref="F137:F138"/>
    <mergeCell ref="F143:F144"/>
    <mergeCell ref="F158:F161"/>
    <mergeCell ref="F165:F166"/>
  </mergeCells>
  <phoneticPr fontId="4" type="noConversion"/>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1.RCF 2a consul. con rif.europ.</vt:lpstr>
      <vt:lpstr>2.RCF 2012 vs RCF 2a consul.</vt:lpstr>
      <vt:lpstr>3.RCF 2a consul. vs RCF 2012</vt:lpstr>
      <vt:lpstr>'2.RCF 2012 vs RCF 2a consul.'!Area_stampa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MANTI</dc:creator>
  <cp:keywords/>
  <dc:description/>
  <cp:lastModifiedBy>Maria BUCCINNA'</cp:lastModifiedBy>
  <cp:revision/>
  <dcterms:created xsi:type="dcterms:W3CDTF">2021-03-16T07:06:48Z</dcterms:created>
  <dcterms:modified xsi:type="dcterms:W3CDTF">2021-06-14T10:47:59Z</dcterms:modified>
  <cp:category/>
  <cp:contentStatus/>
</cp:coreProperties>
</file>